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 activeTab="4"/>
  </bookViews>
  <sheets>
    <sheet name="КС_5 уровень" sheetId="1" r:id="rId1"/>
    <sheet name="КС_6 уровень" sheetId="2" r:id="rId2"/>
    <sheet name="КС_14 уровень" sheetId="3" r:id="rId3"/>
    <sheet name="КС_15 уровень" sheetId="4" r:id="rId4"/>
    <sheet name="КС_16 уровень" sheetId="5" r:id="rId5"/>
  </sheets>
  <externalReferences>
    <externalReference r:id="rId6"/>
  </externalReferences>
  <definedNames>
    <definedName name="_xlnm._FilterDatabase" localSheetId="2" hidden="1">'КС_14 уровень'!$A$8:$V$534</definedName>
    <definedName name="_xlnm._FilterDatabase" localSheetId="3" hidden="1">'КС_15 уровень'!$A$8:$V$534</definedName>
    <definedName name="_xlnm._FilterDatabase" localSheetId="4" hidden="1">'КС_16 уровень'!$A$9:$V$535</definedName>
    <definedName name="_xlnm._FilterDatabase" localSheetId="0" hidden="1">'КС_5 уровень'!$A$8:$L$534</definedName>
    <definedName name="_xlnm._FilterDatabase" localSheetId="1" hidden="1">'КС_6 уровень'!$A$8:$V$534</definedName>
    <definedName name="_xlnm.Print_Titles" localSheetId="0">'КС_5 уровень'!$8:$8</definedName>
    <definedName name="_xlnm.Print_Titles" localSheetId="1">'КС_6 уровень'!$8:$8</definedName>
    <definedName name="_xlnm.Print_Area" localSheetId="2">'КС_14 уровень'!$A$1:$I$534</definedName>
    <definedName name="_xlnm.Print_Area" localSheetId="3">'КС_15 уровень'!$A$1:$I$534</definedName>
    <definedName name="_xlnm.Print_Area" localSheetId="4">'КС_16 уровень'!$A$1:$I$535</definedName>
    <definedName name="_xlnm.Print_Area" localSheetId="0">'КС_5 уровень'!$A$1:$I$534</definedName>
    <definedName name="_xlnm.Print_Area" localSheetId="1">'КС_6 уровень'!$A$1:$I$534</definedName>
  </definedNames>
  <calcPr calcId="145621"/>
</workbook>
</file>

<file path=xl/calcChain.xml><?xml version="1.0" encoding="utf-8"?>
<calcChain xmlns="http://schemas.openxmlformats.org/spreadsheetml/2006/main">
  <c r="J535" i="5" l="1"/>
  <c r="K533" i="5"/>
  <c r="L533" i="5" s="1"/>
  <c r="M529" i="5"/>
  <c r="L529" i="5"/>
  <c r="L528" i="5"/>
  <c r="M526" i="5"/>
  <c r="L526" i="5"/>
  <c r="L524" i="5"/>
  <c r="L523" i="5"/>
  <c r="L522" i="5"/>
  <c r="L520" i="5"/>
  <c r="L509" i="5"/>
  <c r="L508" i="5"/>
  <c r="L507" i="5"/>
  <c r="L501" i="5"/>
  <c r="M500" i="5"/>
  <c r="L500" i="5"/>
  <c r="L499" i="5"/>
  <c r="L494" i="5"/>
  <c r="L493" i="5"/>
  <c r="L491" i="5"/>
  <c r="L490" i="5"/>
  <c r="L487" i="5"/>
  <c r="L486" i="5"/>
  <c r="L485" i="5"/>
  <c r="L482" i="5"/>
  <c r="L481" i="5"/>
  <c r="L480" i="5"/>
  <c r="L475" i="5"/>
  <c r="M472" i="5"/>
  <c r="L472" i="5"/>
  <c r="M471" i="5"/>
  <c r="L471" i="5"/>
  <c r="M470" i="5"/>
  <c r="L470" i="5"/>
  <c r="L467" i="5"/>
  <c r="L466" i="5"/>
  <c r="L465" i="5"/>
  <c r="L461" i="5"/>
  <c r="L458" i="5"/>
  <c r="L456" i="5"/>
  <c r="L455" i="5"/>
  <c r="L453" i="5"/>
  <c r="L450" i="5"/>
  <c r="L449" i="5"/>
  <c r="L448" i="5"/>
  <c r="M447" i="5"/>
  <c r="L447" i="5"/>
  <c r="L446" i="5"/>
  <c r="L444" i="5"/>
  <c r="L439" i="5"/>
  <c r="L436" i="5"/>
  <c r="L434" i="5"/>
  <c r="L433" i="5"/>
  <c r="L432" i="5"/>
  <c r="L431" i="5"/>
  <c r="L430" i="5"/>
  <c r="M429" i="5"/>
  <c r="L429" i="5"/>
  <c r="L428" i="5"/>
  <c r="L427" i="5"/>
  <c r="L423" i="5"/>
  <c r="L420" i="5"/>
  <c r="L419" i="5"/>
  <c r="L417" i="5"/>
  <c r="L415" i="5"/>
  <c r="L413" i="5"/>
  <c r="L412" i="5"/>
  <c r="L410" i="5"/>
  <c r="L405" i="5"/>
  <c r="L401" i="5"/>
  <c r="L399" i="5"/>
  <c r="L398" i="5"/>
  <c r="L393" i="5"/>
  <c r="L391" i="5"/>
  <c r="L389" i="5"/>
  <c r="L386" i="5"/>
  <c r="L381" i="5"/>
  <c r="L376" i="5"/>
  <c r="L375" i="5"/>
  <c r="M373" i="5"/>
  <c r="L373" i="5"/>
  <c r="L370" i="5"/>
  <c r="L362" i="5"/>
  <c r="L357" i="5"/>
  <c r="L355" i="5"/>
  <c r="L354" i="5"/>
  <c r="L351" i="5"/>
  <c r="L349" i="5"/>
  <c r="L348" i="5"/>
  <c r="L347" i="5"/>
  <c r="L344" i="5"/>
  <c r="L343" i="5"/>
  <c r="L342" i="5"/>
  <c r="L340" i="5"/>
  <c r="L338" i="5"/>
  <c r="L336" i="5"/>
  <c r="L334" i="5"/>
  <c r="L333" i="5"/>
  <c r="L328" i="5"/>
  <c r="L327" i="5"/>
  <c r="L324" i="5"/>
  <c r="L323" i="5"/>
  <c r="L322" i="5"/>
  <c r="L321" i="5"/>
  <c r="L320" i="5"/>
  <c r="L316" i="5"/>
  <c r="L315" i="5"/>
  <c r="L314" i="5"/>
  <c r="L311" i="5"/>
  <c r="L310" i="5"/>
  <c r="L300" i="5"/>
  <c r="L297" i="5"/>
  <c r="L293" i="5"/>
  <c r="L290" i="5"/>
  <c r="L286" i="5"/>
  <c r="L284" i="5"/>
  <c r="L278" i="5"/>
  <c r="L277" i="5"/>
  <c r="L276" i="5"/>
  <c r="L275" i="5"/>
  <c r="L264" i="5"/>
  <c r="L245" i="5"/>
  <c r="L243" i="5"/>
  <c r="L239" i="5"/>
  <c r="M234" i="5"/>
  <c r="L234" i="5"/>
  <c r="L232" i="5"/>
  <c r="L231" i="5"/>
  <c r="L227" i="5"/>
  <c r="L218" i="5"/>
  <c r="L216" i="5"/>
  <c r="L215" i="5"/>
  <c r="L214" i="5"/>
  <c r="L211" i="5"/>
  <c r="L209" i="5"/>
  <c r="L207" i="5"/>
  <c r="L206" i="5"/>
  <c r="M204" i="5"/>
  <c r="L204" i="5"/>
  <c r="L201" i="5"/>
  <c r="L200" i="5"/>
  <c r="L198" i="5"/>
  <c r="L196" i="5"/>
  <c r="L195" i="5"/>
  <c r="L194" i="5"/>
  <c r="L189" i="5"/>
  <c r="L188" i="5"/>
  <c r="L184" i="5"/>
  <c r="L182" i="5"/>
  <c r="L179" i="5"/>
  <c r="L177" i="5"/>
  <c r="M170" i="5"/>
  <c r="L170" i="5"/>
  <c r="M169" i="5"/>
  <c r="L169" i="5"/>
  <c r="M168" i="5"/>
  <c r="L168" i="5"/>
  <c r="L166" i="5"/>
  <c r="L163" i="5"/>
  <c r="L161" i="5"/>
  <c r="L160" i="5"/>
  <c r="L159" i="5"/>
  <c r="L157" i="5"/>
  <c r="L156" i="5"/>
  <c r="L154" i="5"/>
  <c r="L151" i="5"/>
  <c r="L148" i="5"/>
  <c r="L145" i="5"/>
  <c r="L142" i="5"/>
  <c r="L140" i="5"/>
  <c r="L139" i="5"/>
  <c r="L136" i="5"/>
  <c r="L135" i="5"/>
  <c r="L134" i="5"/>
  <c r="L132" i="5"/>
  <c r="L127" i="5"/>
  <c r="L125" i="5"/>
  <c r="L123" i="5"/>
  <c r="L113" i="5"/>
  <c r="L112" i="5"/>
  <c r="L111" i="5"/>
  <c r="L110" i="5"/>
  <c r="L106" i="5"/>
  <c r="L105" i="5"/>
  <c r="L104" i="5"/>
  <c r="L103" i="5"/>
  <c r="L97" i="5"/>
  <c r="L91" i="5"/>
  <c r="L90" i="5"/>
  <c r="L89" i="5"/>
  <c r="L88" i="5"/>
  <c r="L85" i="5"/>
  <c r="L83" i="5"/>
  <c r="L82" i="5"/>
  <c r="L80" i="5"/>
  <c r="L79" i="5"/>
  <c r="L77" i="5"/>
  <c r="L74" i="5"/>
  <c r="L73" i="5"/>
  <c r="L71" i="5"/>
  <c r="L70" i="5"/>
  <c r="L69" i="5"/>
  <c r="L65" i="5"/>
  <c r="L62" i="5"/>
  <c r="L61" i="5"/>
  <c r="L54" i="5"/>
  <c r="L50" i="5"/>
  <c r="L49" i="5"/>
  <c r="L47" i="5"/>
  <c r="L45" i="5"/>
  <c r="L44" i="5"/>
  <c r="L42" i="5"/>
  <c r="L37" i="5"/>
  <c r="L36" i="5"/>
  <c r="L35" i="5"/>
  <c r="L34" i="5"/>
  <c r="L32" i="5"/>
  <c r="L31" i="5"/>
  <c r="L30" i="5"/>
  <c r="L20" i="5"/>
  <c r="L18" i="5"/>
  <c r="L14" i="5"/>
  <c r="L11" i="5"/>
  <c r="J534" i="4"/>
  <c r="K532" i="4"/>
  <c r="L532" i="4" s="1"/>
  <c r="L527" i="4"/>
  <c r="L523" i="4"/>
  <c r="L522" i="4"/>
  <c r="L521" i="4"/>
  <c r="L519" i="4"/>
  <c r="L508" i="4"/>
  <c r="L507" i="4"/>
  <c r="L506" i="4"/>
  <c r="L500" i="4"/>
  <c r="L498" i="4"/>
  <c r="L493" i="4"/>
  <c r="M492" i="4"/>
  <c r="L492" i="4"/>
  <c r="L490" i="4"/>
  <c r="L489" i="4"/>
  <c r="L486" i="4"/>
  <c r="L485" i="4"/>
  <c r="L484" i="4"/>
  <c r="M481" i="4"/>
  <c r="L481" i="4"/>
  <c r="L480" i="4"/>
  <c r="L479" i="4"/>
  <c r="L474" i="4"/>
  <c r="L466" i="4"/>
  <c r="L465" i="4"/>
  <c r="L464" i="4"/>
  <c r="L460" i="4"/>
  <c r="L457" i="4"/>
  <c r="L455" i="4"/>
  <c r="L454" i="4"/>
  <c r="L452" i="4"/>
  <c r="L449" i="4"/>
  <c r="L448" i="4"/>
  <c r="L447" i="4"/>
  <c r="L445" i="4"/>
  <c r="L443" i="4"/>
  <c r="L438" i="4"/>
  <c r="L435" i="4"/>
  <c r="L433" i="4"/>
  <c r="L432" i="4"/>
  <c r="L431" i="4"/>
  <c r="L430" i="4"/>
  <c r="M429" i="4"/>
  <c r="L429" i="4"/>
  <c r="L427" i="4"/>
  <c r="M426" i="4"/>
  <c r="L426" i="4"/>
  <c r="L422" i="4"/>
  <c r="L419" i="4"/>
  <c r="L418" i="4"/>
  <c r="M416" i="4"/>
  <c r="L416" i="4"/>
  <c r="L414" i="4"/>
  <c r="L412" i="4"/>
  <c r="L411" i="4"/>
  <c r="L409" i="4"/>
  <c r="L404" i="4"/>
  <c r="L400" i="4"/>
  <c r="L398" i="4"/>
  <c r="L397" i="4"/>
  <c r="L392" i="4"/>
  <c r="L390" i="4"/>
  <c r="L388" i="4"/>
  <c r="L385" i="4"/>
  <c r="L380" i="4"/>
  <c r="L375" i="4"/>
  <c r="L374" i="4"/>
  <c r="L369" i="4"/>
  <c r="L361" i="4"/>
  <c r="L356" i="4"/>
  <c r="L354" i="4"/>
  <c r="L353" i="4"/>
  <c r="L350" i="4"/>
  <c r="L348" i="4"/>
  <c r="L347" i="4"/>
  <c r="L346" i="4"/>
  <c r="L343" i="4"/>
  <c r="L342" i="4"/>
  <c r="L341" i="4"/>
  <c r="L339" i="4"/>
  <c r="L337" i="4"/>
  <c r="L335" i="4"/>
  <c r="L333" i="4"/>
  <c r="L332" i="4"/>
  <c r="L327" i="4"/>
  <c r="L326" i="4"/>
  <c r="L323" i="4"/>
  <c r="L322" i="4"/>
  <c r="L321" i="4"/>
  <c r="L320" i="4"/>
  <c r="L319" i="4"/>
  <c r="L315" i="4"/>
  <c r="L314" i="4"/>
  <c r="L313" i="4"/>
  <c r="L310" i="4"/>
  <c r="L309" i="4"/>
  <c r="L299" i="4"/>
  <c r="L296" i="4"/>
  <c r="L292" i="4"/>
  <c r="M289" i="4"/>
  <c r="L289" i="4"/>
  <c r="L285" i="4"/>
  <c r="L283" i="4"/>
  <c r="L277" i="4"/>
  <c r="L276" i="4"/>
  <c r="L275" i="4"/>
  <c r="L274" i="4"/>
  <c r="L263" i="4"/>
  <c r="L244" i="4"/>
  <c r="L242" i="4"/>
  <c r="M238" i="4"/>
  <c r="L238" i="4"/>
  <c r="L231" i="4"/>
  <c r="L230" i="4"/>
  <c r="L226" i="4"/>
  <c r="L217" i="4"/>
  <c r="L215" i="4"/>
  <c r="L214" i="4"/>
  <c r="L213" i="4"/>
  <c r="L210" i="4"/>
  <c r="L208" i="4"/>
  <c r="L206" i="4"/>
  <c r="L205" i="4"/>
  <c r="L200" i="4"/>
  <c r="L199" i="4"/>
  <c r="L197" i="4"/>
  <c r="L195" i="4"/>
  <c r="L194" i="4"/>
  <c r="L193" i="4"/>
  <c r="L188" i="4"/>
  <c r="L187" i="4"/>
  <c r="L183" i="4"/>
  <c r="L181" i="4"/>
  <c r="L178" i="4"/>
  <c r="L176" i="4"/>
  <c r="L165" i="4"/>
  <c r="M162" i="4"/>
  <c r="L162" i="4"/>
  <c r="L160" i="4"/>
  <c r="L159" i="4"/>
  <c r="M158" i="4"/>
  <c r="L158" i="4"/>
  <c r="L156" i="4"/>
  <c r="L155" i="4"/>
  <c r="L153" i="4"/>
  <c r="L150" i="4"/>
  <c r="L147" i="4"/>
  <c r="M144" i="4"/>
  <c r="L144" i="4"/>
  <c r="L141" i="4"/>
  <c r="L139" i="4"/>
  <c r="L138" i="4"/>
  <c r="L135" i="4"/>
  <c r="L134" i="4"/>
  <c r="L133" i="4"/>
  <c r="L131" i="4"/>
  <c r="L126" i="4"/>
  <c r="L124" i="4"/>
  <c r="L122" i="4"/>
  <c r="L112" i="4"/>
  <c r="L111" i="4"/>
  <c r="L110" i="4"/>
  <c r="L109" i="4"/>
  <c r="L105" i="4"/>
  <c r="L104" i="4"/>
  <c r="L103" i="4"/>
  <c r="L102" i="4"/>
  <c r="L96" i="4"/>
  <c r="L90" i="4"/>
  <c r="L89" i="4"/>
  <c r="L88" i="4"/>
  <c r="L87" i="4"/>
  <c r="L84" i="4"/>
  <c r="L82" i="4"/>
  <c r="L81" i="4"/>
  <c r="L79" i="4"/>
  <c r="L78" i="4"/>
  <c r="L76" i="4"/>
  <c r="M73" i="4"/>
  <c r="L73" i="4"/>
  <c r="L72" i="4"/>
  <c r="L70" i="4"/>
  <c r="L69" i="4"/>
  <c r="L68" i="4"/>
  <c r="L64" i="4"/>
  <c r="L61" i="4"/>
  <c r="L60" i="4"/>
  <c r="L53" i="4"/>
  <c r="L49" i="4"/>
  <c r="L48" i="4"/>
  <c r="L46" i="4"/>
  <c r="L44" i="4"/>
  <c r="L43" i="4"/>
  <c r="L41" i="4"/>
  <c r="L36" i="4"/>
  <c r="L35" i="4"/>
  <c r="L34" i="4"/>
  <c r="L33" i="4"/>
  <c r="L31" i="4"/>
  <c r="L30" i="4"/>
  <c r="L29" i="4"/>
  <c r="L19" i="4"/>
  <c r="L17" i="4"/>
  <c r="L13" i="4"/>
  <c r="L10" i="4"/>
  <c r="J534" i="3"/>
  <c r="K532" i="3"/>
  <c r="L532" i="3" s="1"/>
  <c r="L527" i="3"/>
  <c r="L523" i="3"/>
  <c r="L522" i="3"/>
  <c r="L521" i="3"/>
  <c r="L519" i="3"/>
  <c r="L508" i="3"/>
  <c r="L507" i="3"/>
  <c r="M506" i="3"/>
  <c r="L506" i="3"/>
  <c r="L500" i="3"/>
  <c r="L498" i="3"/>
  <c r="L493" i="3"/>
  <c r="L490" i="3"/>
  <c r="L489" i="3"/>
  <c r="L486" i="3"/>
  <c r="L485" i="3"/>
  <c r="L484" i="3"/>
  <c r="L480" i="3"/>
  <c r="L479" i="3"/>
  <c r="L474" i="3"/>
  <c r="L466" i="3"/>
  <c r="L465" i="3"/>
  <c r="L464" i="3"/>
  <c r="L460" i="3"/>
  <c r="L457" i="3"/>
  <c r="L455" i="3"/>
  <c r="L454" i="3"/>
  <c r="L452" i="3"/>
  <c r="L449" i="3"/>
  <c r="L448" i="3"/>
  <c r="L447" i="3"/>
  <c r="L445" i="3"/>
  <c r="M443" i="3"/>
  <c r="L443" i="3"/>
  <c r="L438" i="3"/>
  <c r="L435" i="3"/>
  <c r="L433" i="3"/>
  <c r="L432" i="3"/>
  <c r="L431" i="3"/>
  <c r="M430" i="3"/>
  <c r="L430" i="3"/>
  <c r="M427" i="3"/>
  <c r="L427" i="3"/>
  <c r="L422" i="3"/>
  <c r="L419" i="3"/>
  <c r="L418" i="3"/>
  <c r="L414" i="3"/>
  <c r="L412" i="3"/>
  <c r="L411" i="3"/>
  <c r="L409" i="3"/>
  <c r="L404" i="3"/>
  <c r="L400" i="3"/>
  <c r="L398" i="3"/>
  <c r="L397" i="3"/>
  <c r="L392" i="3"/>
  <c r="L390" i="3"/>
  <c r="L388" i="3"/>
  <c r="L385" i="3"/>
  <c r="L380" i="3"/>
  <c r="L375" i="3"/>
  <c r="L374" i="3"/>
  <c r="L369" i="3"/>
  <c r="M361" i="3"/>
  <c r="L361" i="3"/>
  <c r="L356" i="3"/>
  <c r="L354" i="3"/>
  <c r="L353" i="3"/>
  <c r="L350" i="3"/>
  <c r="L348" i="3"/>
  <c r="L347" i="3"/>
  <c r="L346" i="3"/>
  <c r="L343" i="3"/>
  <c r="L342" i="3"/>
  <c r="L341" i="3"/>
  <c r="L339" i="3"/>
  <c r="L337" i="3"/>
  <c r="L335" i="3"/>
  <c r="L333" i="3"/>
  <c r="L332" i="3"/>
  <c r="L327" i="3"/>
  <c r="L326" i="3"/>
  <c r="L323" i="3"/>
  <c r="L322" i="3"/>
  <c r="L321" i="3"/>
  <c r="L320" i="3"/>
  <c r="L319" i="3"/>
  <c r="L315" i="3"/>
  <c r="L314" i="3"/>
  <c r="L313" i="3"/>
  <c r="L310" i="3"/>
  <c r="L309" i="3"/>
  <c r="L299" i="3"/>
  <c r="L296" i="3"/>
  <c r="L292" i="3"/>
  <c r="L285" i="3"/>
  <c r="L283" i="3"/>
  <c r="L277" i="3"/>
  <c r="L276" i="3"/>
  <c r="L275" i="3"/>
  <c r="L274" i="3"/>
  <c r="M263" i="3"/>
  <c r="L263" i="3"/>
  <c r="L244" i="3"/>
  <c r="L242" i="3"/>
  <c r="L231" i="3"/>
  <c r="L230" i="3"/>
  <c r="L226" i="3"/>
  <c r="L217" i="3"/>
  <c r="L215" i="3"/>
  <c r="L214" i="3"/>
  <c r="L213" i="3"/>
  <c r="L210" i="3"/>
  <c r="L208" i="3"/>
  <c r="L206" i="3"/>
  <c r="L205" i="3"/>
  <c r="L200" i="3"/>
  <c r="L199" i="3"/>
  <c r="L197" i="3"/>
  <c r="L195" i="3"/>
  <c r="L194" i="3"/>
  <c r="L193" i="3"/>
  <c r="L188" i="3"/>
  <c r="L187" i="3"/>
  <c r="L183" i="3"/>
  <c r="L181" i="3"/>
  <c r="L178" i="3"/>
  <c r="L176" i="3"/>
  <c r="L165" i="3"/>
  <c r="M160" i="3"/>
  <c r="L160" i="3"/>
  <c r="L159" i="3"/>
  <c r="L156" i="3"/>
  <c r="L155" i="3"/>
  <c r="L153" i="3"/>
  <c r="L150" i="3"/>
  <c r="M147" i="3"/>
  <c r="L147" i="3"/>
  <c r="L141" i="3"/>
  <c r="L139" i="3"/>
  <c r="L138" i="3"/>
  <c r="L135" i="3"/>
  <c r="L134" i="3"/>
  <c r="M133" i="3"/>
  <c r="L133" i="3"/>
  <c r="L131" i="3"/>
  <c r="L126" i="3"/>
  <c r="L124" i="3"/>
  <c r="L122" i="3"/>
  <c r="L112" i="3"/>
  <c r="L111" i="3"/>
  <c r="L110" i="3"/>
  <c r="L109" i="3"/>
  <c r="L105" i="3"/>
  <c r="L104" i="3"/>
  <c r="L103" i="3"/>
  <c r="L102" i="3"/>
  <c r="L96" i="3"/>
  <c r="L90" i="3"/>
  <c r="L89" i="3"/>
  <c r="L88" i="3"/>
  <c r="L87" i="3"/>
  <c r="L84" i="3"/>
  <c r="L82" i="3"/>
  <c r="L81" i="3"/>
  <c r="L79" i="3"/>
  <c r="L78" i="3"/>
  <c r="L76" i="3"/>
  <c r="L72" i="3"/>
  <c r="L70" i="3"/>
  <c r="L69" i="3"/>
  <c r="M68" i="3"/>
  <c r="L68" i="3"/>
  <c r="L64" i="3"/>
  <c r="L61" i="3"/>
  <c r="L60" i="3"/>
  <c r="L53" i="3"/>
  <c r="L49" i="3"/>
  <c r="L48" i="3"/>
  <c r="L46" i="3"/>
  <c r="L44" i="3"/>
  <c r="L43" i="3"/>
  <c r="L41" i="3"/>
  <c r="L36" i="3"/>
  <c r="L35" i="3"/>
  <c r="M34" i="3"/>
  <c r="L34" i="3"/>
  <c r="L33" i="3"/>
  <c r="M31" i="3"/>
  <c r="L31" i="3"/>
  <c r="L30" i="3"/>
  <c r="L29" i="3"/>
  <c r="L19" i="3"/>
  <c r="L17" i="3"/>
  <c r="L13" i="3"/>
  <c r="L10" i="3"/>
  <c r="J534" i="2"/>
  <c r="M532" i="2"/>
  <c r="L532" i="2"/>
  <c r="M527" i="2"/>
  <c r="L527" i="2"/>
  <c r="L523" i="2"/>
  <c r="L522" i="2"/>
  <c r="L521" i="2"/>
  <c r="L519" i="2"/>
  <c r="L508" i="2"/>
  <c r="L507" i="2"/>
  <c r="L500" i="2"/>
  <c r="L498" i="2"/>
  <c r="L493" i="2"/>
  <c r="L490" i="2"/>
  <c r="M489" i="2"/>
  <c r="L489" i="2"/>
  <c r="L486" i="2"/>
  <c r="L485" i="2"/>
  <c r="M484" i="2"/>
  <c r="L484" i="2"/>
  <c r="M479" i="2"/>
  <c r="L479" i="2"/>
  <c r="M474" i="2"/>
  <c r="L474" i="2"/>
  <c r="L466" i="2"/>
  <c r="L464" i="2"/>
  <c r="L460" i="2"/>
  <c r="L457" i="2"/>
  <c r="L455" i="2"/>
  <c r="L454" i="2"/>
  <c r="L452" i="2"/>
  <c r="M448" i="2"/>
  <c r="L448" i="2"/>
  <c r="M447" i="2"/>
  <c r="L447" i="2"/>
  <c r="L445" i="2"/>
  <c r="L438" i="2"/>
  <c r="M435" i="2"/>
  <c r="L435" i="2"/>
  <c r="M433" i="2"/>
  <c r="L433" i="2"/>
  <c r="L432" i="2"/>
  <c r="L431" i="2"/>
  <c r="M422" i="2"/>
  <c r="L422" i="2"/>
  <c r="L419" i="2"/>
  <c r="L418" i="2"/>
  <c r="M414" i="2"/>
  <c r="L414" i="2"/>
  <c r="L412" i="2"/>
  <c r="L411" i="2"/>
  <c r="L409" i="2"/>
  <c r="L404" i="2"/>
  <c r="L400" i="2"/>
  <c r="M398" i="2"/>
  <c r="L398" i="2"/>
  <c r="L397" i="2"/>
  <c r="M392" i="2"/>
  <c r="L392" i="2"/>
  <c r="L390" i="2"/>
  <c r="L388" i="2"/>
  <c r="L380" i="2"/>
  <c r="L375" i="2"/>
  <c r="L374" i="2"/>
  <c r="M369" i="2"/>
  <c r="L369" i="2"/>
  <c r="M356" i="2"/>
  <c r="L356" i="2"/>
  <c r="M354" i="2"/>
  <c r="L354" i="2"/>
  <c r="M350" i="2"/>
  <c r="L350" i="2"/>
  <c r="L348" i="2"/>
  <c r="L346" i="2"/>
  <c r="M343" i="2"/>
  <c r="L343" i="2"/>
  <c r="L341" i="2"/>
  <c r="M339" i="2"/>
  <c r="L339" i="2"/>
  <c r="M337" i="2"/>
  <c r="L337" i="2"/>
  <c r="M335" i="2"/>
  <c r="L335" i="2"/>
  <c r="M333" i="2"/>
  <c r="L333" i="2"/>
  <c r="L327" i="2"/>
  <c r="L323" i="2"/>
  <c r="L321" i="2"/>
  <c r="M320" i="2"/>
  <c r="L320" i="2"/>
  <c r="L319" i="2"/>
  <c r="L315" i="2"/>
  <c r="L314" i="2"/>
  <c r="M313" i="2"/>
  <c r="L313" i="2"/>
  <c r="M310" i="2"/>
  <c r="L310" i="2"/>
  <c r="M309" i="2"/>
  <c r="L309" i="2"/>
  <c r="L299" i="2"/>
  <c r="L296" i="2"/>
  <c r="L292" i="2"/>
  <c r="L285" i="2"/>
  <c r="L283" i="2"/>
  <c r="L277" i="2"/>
  <c r="L276" i="2"/>
  <c r="L275" i="2"/>
  <c r="L274" i="2"/>
  <c r="L244" i="2"/>
  <c r="L242" i="2"/>
  <c r="L231" i="2"/>
  <c r="L230" i="2"/>
  <c r="M226" i="2"/>
  <c r="L226" i="2"/>
  <c r="L217" i="2"/>
  <c r="L214" i="2"/>
  <c r="L213" i="2"/>
  <c r="L210" i="2"/>
  <c r="M208" i="2"/>
  <c r="L208" i="2"/>
  <c r="L206" i="2"/>
  <c r="L205" i="2"/>
  <c r="L200" i="2"/>
  <c r="M199" i="2"/>
  <c r="L199" i="2"/>
  <c r="L197" i="2"/>
  <c r="M195" i="2"/>
  <c r="L195" i="2"/>
  <c r="L194" i="2"/>
  <c r="L193" i="2"/>
  <c r="L188" i="2"/>
  <c r="L187" i="2"/>
  <c r="L183" i="2"/>
  <c r="L181" i="2"/>
  <c r="L178" i="2"/>
  <c r="M176" i="2"/>
  <c r="L176" i="2"/>
  <c r="L165" i="2"/>
  <c r="L156" i="2"/>
  <c r="L155" i="2"/>
  <c r="M153" i="2"/>
  <c r="L153" i="2"/>
  <c r="M150" i="2"/>
  <c r="L150" i="2"/>
  <c r="L139" i="2"/>
  <c r="M138" i="2"/>
  <c r="L138" i="2"/>
  <c r="L135" i="2"/>
  <c r="M134" i="2"/>
  <c r="L134" i="2"/>
  <c r="L131" i="2"/>
  <c r="M126" i="2"/>
  <c r="L126" i="2"/>
  <c r="M124" i="2"/>
  <c r="L124" i="2"/>
  <c r="L122" i="2"/>
  <c r="L112" i="2"/>
  <c r="L111" i="2"/>
  <c r="L110" i="2"/>
  <c r="M109" i="2"/>
  <c r="L109" i="2"/>
  <c r="L105" i="2"/>
  <c r="L103" i="2"/>
  <c r="M96" i="2"/>
  <c r="L96" i="2"/>
  <c r="M90" i="2"/>
  <c r="L90" i="2"/>
  <c r="L89" i="2"/>
  <c r="L88" i="2"/>
  <c r="L87" i="2"/>
  <c r="M84" i="2"/>
  <c r="L84" i="2"/>
  <c r="M82" i="2"/>
  <c r="L82" i="2"/>
  <c r="L81" i="2"/>
  <c r="L79" i="2"/>
  <c r="L78" i="2"/>
  <c r="L76" i="2"/>
  <c r="M72" i="2"/>
  <c r="L72" i="2"/>
  <c r="M70" i="2"/>
  <c r="L70" i="2"/>
  <c r="M69" i="2"/>
  <c r="L69" i="2"/>
  <c r="L61" i="2"/>
  <c r="L60" i="2"/>
  <c r="L53" i="2"/>
  <c r="L48" i="2"/>
  <c r="M46" i="2"/>
  <c r="L46" i="2"/>
  <c r="M44" i="2"/>
  <c r="L44" i="2"/>
  <c r="L43" i="2"/>
  <c r="L41" i="2"/>
  <c r="L36" i="2"/>
  <c r="L35" i="2"/>
  <c r="L29" i="2"/>
  <c r="L19" i="2"/>
  <c r="L13" i="2"/>
  <c r="L10" i="2"/>
  <c r="J534" i="1"/>
  <c r="L523" i="1"/>
  <c r="L522" i="1"/>
  <c r="L521" i="1"/>
  <c r="L519" i="1"/>
  <c r="L508" i="1"/>
  <c r="L507" i="1"/>
  <c r="L500" i="1"/>
  <c r="L498" i="1"/>
  <c r="L493" i="1"/>
  <c r="L490" i="1"/>
  <c r="L486" i="1"/>
  <c r="L485" i="1"/>
  <c r="L466" i="1"/>
  <c r="L464" i="1"/>
  <c r="L460" i="1"/>
  <c r="L457" i="1"/>
  <c r="L455" i="1"/>
  <c r="L454" i="1"/>
  <c r="L452" i="1"/>
  <c r="L445" i="1"/>
  <c r="L438" i="1"/>
  <c r="L432" i="1"/>
  <c r="L431" i="1"/>
  <c r="L419" i="1"/>
  <c r="L418" i="1"/>
  <c r="L412" i="1"/>
  <c r="L411" i="1"/>
  <c r="L409" i="1"/>
  <c r="L404" i="1"/>
  <c r="L400" i="1"/>
  <c r="L397" i="1"/>
  <c r="L390" i="1"/>
  <c r="L388" i="1"/>
  <c r="L380" i="1"/>
  <c r="L375" i="1"/>
  <c r="L374" i="1"/>
  <c r="L348" i="1"/>
  <c r="L346" i="1"/>
  <c r="L341" i="1"/>
  <c r="L327" i="1"/>
  <c r="L323" i="1"/>
  <c r="L321" i="1"/>
  <c r="L319" i="1"/>
  <c r="L315" i="1"/>
  <c r="L314" i="1"/>
  <c r="L299" i="1"/>
  <c r="L296" i="1"/>
  <c r="L292" i="1"/>
  <c r="L285" i="1"/>
  <c r="L283" i="1"/>
  <c r="L277" i="1"/>
  <c r="L276" i="1"/>
  <c r="L275" i="1"/>
  <c r="L274" i="1"/>
  <c r="L244" i="1"/>
  <c r="L242" i="1"/>
  <c r="L231" i="1"/>
  <c r="L230" i="1"/>
  <c r="L217" i="1"/>
  <c r="L214" i="1"/>
  <c r="L213" i="1"/>
  <c r="L210" i="1"/>
  <c r="L206" i="1"/>
  <c r="L205" i="1"/>
  <c r="L200" i="1"/>
  <c r="L197" i="1"/>
  <c r="L194" i="1"/>
  <c r="L193" i="1"/>
  <c r="L188" i="1"/>
  <c r="L187" i="1"/>
  <c r="L183" i="1"/>
  <c r="L181" i="1"/>
  <c r="L178" i="1"/>
  <c r="L165" i="1"/>
  <c r="L156" i="1"/>
  <c r="L155" i="1"/>
  <c r="L139" i="1"/>
  <c r="L135" i="1"/>
  <c r="L131" i="1"/>
  <c r="L122" i="1"/>
  <c r="L112" i="1"/>
  <c r="L111" i="1"/>
  <c r="L110" i="1"/>
  <c r="L105" i="1"/>
  <c r="L103" i="1"/>
  <c r="L89" i="1"/>
  <c r="L88" i="1"/>
  <c r="L87" i="1"/>
  <c r="L81" i="1"/>
  <c r="L79" i="1"/>
  <c r="L78" i="1"/>
  <c r="L76" i="1"/>
  <c r="L61" i="1"/>
  <c r="L60" i="1"/>
  <c r="L53" i="1"/>
  <c r="L48" i="1"/>
  <c r="L43" i="1"/>
  <c r="L41" i="1"/>
  <c r="L36" i="1"/>
  <c r="L35" i="1"/>
  <c r="L29" i="1"/>
  <c r="L19" i="1"/>
  <c r="L13" i="1"/>
  <c r="L10" i="1"/>
</calcChain>
</file>

<file path=xl/sharedStrings.xml><?xml version="1.0" encoding="utf-8"?>
<sst xmlns="http://schemas.openxmlformats.org/spreadsheetml/2006/main" count="10750" uniqueCount="1258">
  <si>
    <t xml:space="preserve">РАСЧЕТ СТОИМОСТИ ЛЕКАРСТВЕННОЙ ТЕРАПИИ ПРИ ЗЛОКАЧЕСТВЕННЫХ НОВООБРАЗОВАНИЯХ (кроме лимфоидной и кроветворной тканей), взрослые (УРОВЕНЬ 5) В РАЗРЕЗЕ ПОДГРУПП в условиях круглосуточного стационара на 2022 год </t>
  </si>
  <si>
    <t>Код схемы</t>
  </si>
  <si>
    <t>МНН лекарственных препаратов</t>
  </si>
  <si>
    <t xml:space="preserve">Наименование и описание схемы </t>
  </si>
  <si>
    <t>Количество дней введения в тарифе</t>
  </si>
  <si>
    <t>Уровень</t>
  </si>
  <si>
    <t>подуровень</t>
  </si>
  <si>
    <t>КСГ</t>
  </si>
  <si>
    <t>КЗ</t>
  </si>
  <si>
    <t>Доля з/п и прочих расходов</t>
  </si>
  <si>
    <t>Стоимость 1 случая (Средняя стоимость за 2021 год по РФ , Госзакупки)</t>
  </si>
  <si>
    <t>количество госпитализаций по плану май-декабрь 2022</t>
  </si>
  <si>
    <t>расход медикаментов</t>
  </si>
  <si>
    <t>sh0011</t>
  </si>
  <si>
    <t>Бевацизумаб</t>
  </si>
  <si>
    <t>Бевацизумаб 7,5-15 мг/кг в 1-й день; цикл 21 день</t>
  </si>
  <si>
    <t>st19.111</t>
  </si>
  <si>
    <t>sh0018</t>
  </si>
  <si>
    <t>Блеомицин + цисплатин + этопозид</t>
  </si>
  <si>
    <t>BEP: блеомицин 30 мг в 1-й, 3-й, 5-й дни + этопозид 100 мг/м² в 1-5-й дни + цисплатин 20 мг/м² в 1-5-й дни; цикл 21 день</t>
  </si>
  <si>
    <t>st19.107</t>
  </si>
  <si>
    <t>sh0019</t>
  </si>
  <si>
    <t>Бусерелин</t>
  </si>
  <si>
    <t>Бусерелин 3,75 мг 1 раз в 28 дней</t>
  </si>
  <si>
    <t>st19.105</t>
  </si>
  <si>
    <t>sh0024</t>
  </si>
  <si>
    <t>Винорелбин</t>
  </si>
  <si>
    <t>Винорелбин 25-30 мг/м² в 1-й, 8-й дни; цикл 21 день</t>
  </si>
  <si>
    <t>sh0024.1</t>
  </si>
  <si>
    <t>sh0025</t>
  </si>
  <si>
    <t>Винорелбин 25-30 мг/м² в 1-й, 8-й, 15-й дни; цикл 28 дней</t>
  </si>
  <si>
    <t>sh0025.1</t>
  </si>
  <si>
    <t>st19.108</t>
  </si>
  <si>
    <t>sh0027</t>
  </si>
  <si>
    <t>Винорелбин + трастузумаб</t>
  </si>
  <si>
    <t>Винорелбин 25 мг/м² в 1-й, 8-й дни + трастузумаб 6 мг/кг (нагрузочная доза 8 мг/кг) в 1-й день; цикл 21 день</t>
  </si>
  <si>
    <t>sh0027.1</t>
  </si>
  <si>
    <t>sh0028</t>
  </si>
  <si>
    <t>Винорелбин + цисплатин</t>
  </si>
  <si>
    <t>Винорелбин 25-30 мг/м² в 1-й, 8-й дни + цисплатин 75-80 мг/м² в 1-й день; цикл 21 день</t>
  </si>
  <si>
    <t>sh0028.1</t>
  </si>
  <si>
    <t>sh0042</t>
  </si>
  <si>
    <t>Гемцитабин + оксалиплатин</t>
  </si>
  <si>
    <t>Гемцитабин 1000 мг/м² в 1-й, 15-й дни + оксалиплатин 85 мг/м² в 1-й, 15-й дни; цикл 28 дней</t>
  </si>
  <si>
    <t>st19.106</t>
  </si>
  <si>
    <t>sh0042.1</t>
  </si>
  <si>
    <t>sh0047</t>
  </si>
  <si>
    <t>Гозерелин</t>
  </si>
  <si>
    <t>Гозерелин 3,6 мг 1 раз в 28 дней</t>
  </si>
  <si>
    <t>sh0050</t>
  </si>
  <si>
    <t>Дакарбазин</t>
  </si>
  <si>
    <t>Дакарбазин 1000 мг/м² в 1-й день; цикл 28 дней</t>
  </si>
  <si>
    <t>sh0051</t>
  </si>
  <si>
    <t>Дакарбазин 250 мг/м² в 1-5-й дни; цикл 28 дней</t>
  </si>
  <si>
    <t>sh0052</t>
  </si>
  <si>
    <t>Дегареликс</t>
  </si>
  <si>
    <t>Дегареликс 80 мг 1 раз в 28 дней (240 мг в первый месяц терапии)</t>
  </si>
  <si>
    <t>sh0058</t>
  </si>
  <si>
    <t>Доксорубицин + циклофосфамид</t>
  </si>
  <si>
    <t>Доксорубицин 60 мг/м² в 1-й день + циклофосфамид 600 мг/м² в 1-й день; цикл: 14 дней или 21 день</t>
  </si>
  <si>
    <t>sh0061</t>
  </si>
  <si>
    <t>Бусерелин + доцетаксел</t>
  </si>
  <si>
    <t>Доцетаксел 75 мг/м² в 1-й день + бусерелин 3,75 мг 1 раз в 28 дней; цикл 21 день</t>
  </si>
  <si>
    <t>sh0062</t>
  </si>
  <si>
    <t>Гозерелин + доцетаксел</t>
  </si>
  <si>
    <t>Доцетаксел 75 мг/м² в 1-й день + гозерелин 3,6 мг 1 раз в 28 дней; цикл 21 день</t>
  </si>
  <si>
    <t>sh0063</t>
  </si>
  <si>
    <t>Дегареликс + доцетаксел</t>
  </si>
  <si>
    <t>Доцетаксел 75 мг/м² в 1-й день + дегареликс 80 мг 1 раз в 28 дней (240 мг в первый месяц терапии); цикл 21 день</t>
  </si>
  <si>
    <t>sh0066</t>
  </si>
  <si>
    <t>Доцетаксел + карбоплатин + трастузумаб</t>
  </si>
  <si>
    <t>Доцетаксел 75 мг/м² в 1-й день + карбоплатин AUC 6 в 1-й день + трастузумаб 6 мг/кг (нагрузочная доза 8 мг/кг) в 1-й день; цикл 21 день</t>
  </si>
  <si>
    <t>sh0067</t>
  </si>
  <si>
    <t>Доцетаксел + карбоплатин + пертузумаб + трастузумаб</t>
  </si>
  <si>
    <t>Доцетаксел 75 мг/м² в 1-й день + карбоплатин AUC 6 в 1-й день + трастузумаб 6 мг/кг (нагрузочная доза 8 мг/кг) в 1-й день + пертузумаб 420 мг (нагрузочная доза 840 мг) в 1-й день; цикл 21 день</t>
  </si>
  <si>
    <t>st19.118</t>
  </si>
  <si>
    <t>sh0068</t>
  </si>
  <si>
    <t>Доцетаксел + лейпрорелин</t>
  </si>
  <si>
    <t>Доцетаксел 75 мг/м² в 1-й день + лейпрорелин 7,5 мг 1 раз в 28 дней; цикл 21 день</t>
  </si>
  <si>
    <t>sh0069</t>
  </si>
  <si>
    <t>Доцетаксел + трастузумаб</t>
  </si>
  <si>
    <t>Доцетаксел 75-100 мг/м² в 1-й день + трастузумаб 6 мг/кг (нагрузочная доза 8 мг/кг) в 1-й день; цикл 21 день</t>
  </si>
  <si>
    <t>sh0070</t>
  </si>
  <si>
    <t>Доцетаксел + пертузумаб + трастузумаб</t>
  </si>
  <si>
    <t>Доцетаксел 75-100 мг/м² в 1-й день + трастузумаб 6 мг/кг (нагрузочная доза 8 мг/кг) в 1-й день + пертузумаб 420 мг (нагрузочная доза 840 мг) в 1-й день; цикл 21 день</t>
  </si>
  <si>
    <t>sh0071</t>
  </si>
  <si>
    <t>Доцетаксел + трипторелин</t>
  </si>
  <si>
    <t>Доцетаксел 75 мг/м² в 1-й день + трипторелин 3,75 мг 1 раз в 28 дней; цикл 21 день</t>
  </si>
  <si>
    <t>sh0072</t>
  </si>
  <si>
    <t>Доцетаксел + циклофосфамид</t>
  </si>
  <si>
    <t>Доцетаксел 75 мг/м² в 1-й день + циклофосфамид 600 мг/м² в 1-й день; цикл 21 день</t>
  </si>
  <si>
    <t>sh0074</t>
  </si>
  <si>
    <t>Доцетаксел + фторурацил + цисплатин</t>
  </si>
  <si>
    <t>DCF: доцетаксел 75 мг/м² в 1-й день + цисплатин 75 мг/м² в 1-й день + фторурацил 750 мг/м² в сутки 24-часовая инфузия в 1-5-й дни; цикл 21 день</t>
  </si>
  <si>
    <t>sh0075</t>
  </si>
  <si>
    <t>Доцетаксел 75 мг/м² в 1-й день + цисплатин 75 мг/м² в 1-й день + фторурацил 1000 мг/м² в 1-4-й дни; цикл 21 день</t>
  </si>
  <si>
    <t>sh0076</t>
  </si>
  <si>
    <t>Иксабепилон</t>
  </si>
  <si>
    <t>Иксабепилон 40 мг/м² в 1-й день; цикл 21 день</t>
  </si>
  <si>
    <t>st19.112</t>
  </si>
  <si>
    <t>sh0081</t>
  </si>
  <si>
    <t>Ипилимумаб</t>
  </si>
  <si>
    <t>Ипилимумаб 3 мг/кг в 1-й день; цикл 21 день</t>
  </si>
  <si>
    <t>st19.121</t>
  </si>
  <si>
    <t>sh0083</t>
  </si>
  <si>
    <t>Иринотекан</t>
  </si>
  <si>
    <t>Иринотекан 250-350 мг/м² в 1-й день; цикл 21 день</t>
  </si>
  <si>
    <t>sh0084</t>
  </si>
  <si>
    <t>Иринотекан 125 мг/м² в 1-й, 8-й, 15-й, 22-й дни; цикл 28 дней</t>
  </si>
  <si>
    <t>sh0084.1</t>
  </si>
  <si>
    <t>st19.109</t>
  </si>
  <si>
    <t>sh0085</t>
  </si>
  <si>
    <t>Бевацизумаб + иринотекан</t>
  </si>
  <si>
    <t>Иринотекан 250-350 мг/м² в 1-й день + бевацизумаб 7,5 мг/кг в 1-й день; цикл 21 день</t>
  </si>
  <si>
    <t>st19.110</t>
  </si>
  <si>
    <t>sh0087</t>
  </si>
  <si>
    <t>Иринотекан + панитумумаб</t>
  </si>
  <si>
    <t>Иринотекан 150-180 мг/м² в 1-й день + панитумумаб 6 мг/кг в 1-й день; цикл 14 дней</t>
  </si>
  <si>
    <t>st19.113</t>
  </si>
  <si>
    <t>sh0088</t>
  </si>
  <si>
    <t>Иринотекан + цетуксимаб</t>
  </si>
  <si>
    <t>Иринотекан 150-180 мг/м² в 1-й день + цетуксимаб 250 мг/м² (нагрузочная доза 400 мг/м²) в 1-й, 8-й дни; цикл 14 дней</t>
  </si>
  <si>
    <t>sh0090</t>
  </si>
  <si>
    <t>Иринотекан + цисплатин</t>
  </si>
  <si>
    <t>Иринотекан 60 мг/м² в 1-й, 8-й, 15-й дни + цисплатин 60 мг/м² в 1-й день; цикл 28 дней</t>
  </si>
  <si>
    <t>sh0090.1</t>
  </si>
  <si>
    <t>sh0094</t>
  </si>
  <si>
    <t>Винбластин + ифосфамид + месна + филграстим + цисплатин</t>
  </si>
  <si>
    <t>VeIP: ифосфамид 1200 мг/м² в 1-5-й дни + цисплатин 20 мг/м² в 1-5-й дни + месна (100% от дозы ифосфамида) в 1-5-й дни + винбластин 0,11 мг/кг в 1-2-й дни + филграстим 5 мкг/кг в 6-15-й дни; цикл 21 день</t>
  </si>
  <si>
    <t>sh0096</t>
  </si>
  <si>
    <t>Кабазитаксел</t>
  </si>
  <si>
    <t>Кабазитаксел 25 мг/м² в 1-й день; цикл 21 день</t>
  </si>
  <si>
    <t>st19.117</t>
  </si>
  <si>
    <t>sh0113</t>
  </si>
  <si>
    <t>Лейпрорелин</t>
  </si>
  <si>
    <t>Лейпрорелин 3,75 мг 1 раз в 28 дней</t>
  </si>
  <si>
    <t>sh0121</t>
  </si>
  <si>
    <t>Винбластин + доксорубицин + метотрексат + цисплатин</t>
  </si>
  <si>
    <t>Метотрексат 30 мг/м² в 1-й, 15-й, 22-й дни + винбластин 3 мг/м² во 2-й, 15-й, 22-й дни + доксорубицин 30 мг/м² во 2-й день + цисплатин 70 мг/м² во 2-й день; цикл 28 дней</t>
  </si>
  <si>
    <t>2/1/1**</t>
  </si>
  <si>
    <t>sh0121.1</t>
  </si>
  <si>
    <t>sh0123</t>
  </si>
  <si>
    <t>Митомицин</t>
  </si>
  <si>
    <t>Митомицин 40 мг внутрипузырно, первая инстилляция в день выполнения трансуретральной резекции (ТУР), далее 1 раз в неделю</t>
  </si>
  <si>
    <t>sh0124</t>
  </si>
  <si>
    <t>Митомицин 7,5 мг/м² в 1-й день; цикл 42 дня</t>
  </si>
  <si>
    <t>sh0128</t>
  </si>
  <si>
    <t>Оксалиплатин</t>
  </si>
  <si>
    <t>Оксалиплатин 130 мг/м² в 1-й день; цикл 21 день</t>
  </si>
  <si>
    <t>sh0130</t>
  </si>
  <si>
    <t>Кальция фолинат + оксалиплатин + фторурацил</t>
  </si>
  <si>
    <t>FOLFOX 4: оксалиплатин 85 мг/м² в 1-й день + кальция фолинат 200 мг/м² в 1-2-й дни + фторурацил 400 мг/м² в/в струйно в 1-2-й дни + фторурацил 1200 мг/м² (по 600 мг/м² в сутки) 22-чаcовая инфузия в 1-2-й дни; цикл 14 дней</t>
  </si>
  <si>
    <t>sh0139</t>
  </si>
  <si>
    <t>Паклитаксел</t>
  </si>
  <si>
    <t>Паклитаксел 80 мг/м² в 1-й, 8-й, 15-й дни; цикл 28 дней</t>
  </si>
  <si>
    <t>sh0139.1</t>
  </si>
  <si>
    <t>sh0140</t>
  </si>
  <si>
    <t>Гемцитабин + оксалиплатин + паклитаксел</t>
  </si>
  <si>
    <t>TGO: паклитаксел 80 мг/м² в 1-й, 8-й дни + гемцитабин 800 мг/м² в 1-й, 8-й дни + оксалиплатин 130 мг/м² в 1-й день; цикл 21 день</t>
  </si>
  <si>
    <t>sh0140.1</t>
  </si>
  <si>
    <t>sh0144</t>
  </si>
  <si>
    <t>Карбоплатин + паклитаксел</t>
  </si>
  <si>
    <t>Паклитаксел 60-100 мг/м² в 1-й день + карбоплатин AUC 2 в 1-й день; цикл 7 дней</t>
  </si>
  <si>
    <t>sh0149</t>
  </si>
  <si>
    <t>Паклитаксел + трастузумаб</t>
  </si>
  <si>
    <t>Паклитаксел 80 мг/м² в 1-й день + трастузумаб 2 мг/кг (нагрузочная доза 4 мг/кг) в 1-й день; цикл 7 дней</t>
  </si>
  <si>
    <t>sh0150</t>
  </si>
  <si>
    <t>Паклитаксел 175 мг/м² в 1-й день + трастузумаб 6 мг/кг (нагрузочная доза 8 мг/кг) в 1-й день; цикл 21 день</t>
  </si>
  <si>
    <t>sh0153</t>
  </si>
  <si>
    <t>Паклитаксел + цисплатин</t>
  </si>
  <si>
    <t>Паклитаксел 135 мг/м² в/в в 1-й день + цисплатин 75 мг/м² внутрибрюшинно во 2-й день + паклитаксел 60 мг/м² внутрибрюшинно в 8-й день; цикл 21 день</t>
  </si>
  <si>
    <t>2/1**</t>
  </si>
  <si>
    <t>sh0153.1</t>
  </si>
  <si>
    <t>sh0159</t>
  </si>
  <si>
    <t>Панитумумаб</t>
  </si>
  <si>
    <t>Панитумумаб 6 мг/кг в 1-й день; цикл 14 дней</t>
  </si>
  <si>
    <t>sh0160</t>
  </si>
  <si>
    <t>Пембролизумаб</t>
  </si>
  <si>
    <t>Пембролизумаб 2 мг/кг в 1-й день; цикл 21 день</t>
  </si>
  <si>
    <t>sh0161</t>
  </si>
  <si>
    <t>Пеметрексед</t>
  </si>
  <si>
    <t>Пеметрексед 500 мг/м² в 1-й день; цикл 21 день</t>
  </si>
  <si>
    <t>sh0162</t>
  </si>
  <si>
    <t>Пеметрексед + цисплатин</t>
  </si>
  <si>
    <t>Пеметрексед 500 мг/м² в 1-й день + цисплатин 75 мг/м² в 1-й день; цикл 21 день</t>
  </si>
  <si>
    <t>sh0163</t>
  </si>
  <si>
    <t>Бевацизумаб + пеметрексед + цисплатин</t>
  </si>
  <si>
    <t>Пеметрексед 500 мг/м² в 1-й день + цисплатин 75 мг/м² в 1-й день + бевацизумаб 7,5-15 мг/кг в 1-й день; цикл 21 день</t>
  </si>
  <si>
    <t>st19.114</t>
  </si>
  <si>
    <t>sh0179</t>
  </si>
  <si>
    <t>Трастузумаб</t>
  </si>
  <si>
    <t>Трастузумаб 6 мг/кг (нагрузочная доза 8 мг/кг) в 1-й день; цикл 21 день</t>
  </si>
  <si>
    <t>sh0181</t>
  </si>
  <si>
    <t>Трастузумаб эмтанзин</t>
  </si>
  <si>
    <t>Трастузумаб эмтанзин 3,6 мг/кг в 1-й день; цикл 21 день</t>
  </si>
  <si>
    <t>st19.119</t>
  </si>
  <si>
    <t>sh0182</t>
  </si>
  <si>
    <t>Трипторелин</t>
  </si>
  <si>
    <t>Трипторелин 3,75 мг 1 раз в 28 дней</t>
  </si>
  <si>
    <t>sh0191</t>
  </si>
  <si>
    <t>Кальция фолинат + фторурацил</t>
  </si>
  <si>
    <t>De Gramont: кальция фолинат 400 мг/м² в 1-й день + фторурацил 400 мг/м² в/в струйно в 1-й день + фторурацил 2400 мг/м² (по 1200 мг/м² в сутки) 46-часовая инфузия в 1-2-й дни; цикл 14 дней</t>
  </si>
  <si>
    <t>sh0195</t>
  </si>
  <si>
    <t>Бевацизумаб + кальция фолинат + фторурацил</t>
  </si>
  <si>
    <t>De Gramont+бевацизумаб: кальция фолинат 400 мг/м² в 1-й день + фторурацил 400 мг/м² в/в струйно в 1-й день + фторурацил 2400 мг/м² (по 1200 мг/м² в сутки) 46-часовая инфузия в 1-2-й дни + бевацизумаб 5 мг/кг в 1-й день; цикл 14 дней</t>
  </si>
  <si>
    <t>sh0202</t>
  </si>
  <si>
    <t>FLOX: оксалиплатин 85 мг/м² в 1-й, 15-й, 29-й дни + кальция фолинат 20 мг/м² в 1-й, 8-й, 15-й, 22-й, 29-й, 36-й дни + фторурацил 500 мг/м² в 1-й, 8-й, 15-й, 22-й, 29-й, 36-й дни; цикл 49 дней</t>
  </si>
  <si>
    <t>sh0202.1</t>
  </si>
  <si>
    <t>sh0204</t>
  </si>
  <si>
    <t>Бевацизумаб + кальция фолинат + оксалиплатин + фторурацил</t>
  </si>
  <si>
    <t>FLOX+бевацизумаб: оксалиплатин 85 мг/м² в 1-й, 15-й, 29-й дни + кальция фолинат 20 мг/м² в 1-й, 8-й, 15-й, 22-й, 29-й, 36-й дни + фторурацил 500 мг/м² в 1-й, 8-й, 15-й, 22-й, 29-й, 36-й дни + бевацизумаб 5 мг/кг 1 раз в 14 дней; цикл 49 дней</t>
  </si>
  <si>
    <t>sh0204.1</t>
  </si>
  <si>
    <t>st19.116</t>
  </si>
  <si>
    <t>sh0206</t>
  </si>
  <si>
    <t>Иринотекан + кальция фолинат + оксалиплатин + фторурацил</t>
  </si>
  <si>
    <t>FOLFOXIRI: оксалиплатин 85 мг/м² в 1-й день + иринотекан 165 мг/м² в 1-й день + кальция фолинат 200 мг/м² в 1-й день + фторурацил 3200 мг/м² (по 1600 мг/м² в сутки) 46-часовая инфузия в 1-2-й дни; цикл 14 дней</t>
  </si>
  <si>
    <t>sh0207</t>
  </si>
  <si>
    <t>Бевацизумаб + иринотекан + кальция фолинат + оксалиплатин + фторурацил</t>
  </si>
  <si>
    <t>FOLFOXIRI+бевацизумаб: оксалиплатин 85 мг/м² в 1-й день + иринотекан 165 мг/м² в 1-й день + кальция фолинат 200 мг/м² в 1-й день + фторурацил 3200 мг/м² (по 1600 мг/м² в сутки) 46-часовая инфузия в 1-2-й дни + бевацизумаб 5 мг/кг в 1-й день; цикл 14 дней</t>
  </si>
  <si>
    <t>sh0208</t>
  </si>
  <si>
    <t>Иринотекан + кальция фолинат + оксалиплатин + панитумумаб + фторурацил</t>
  </si>
  <si>
    <t>FOLFOXIRI+панитумумаб: оксалиплатин 85 мг/м² в 1-й день + иринотекан 165 мг/м² в 1-й день + кальция фолинат 200 мг/м² в 1-й день + фторурацил 3200 мг/м² (по 1600 мг/м² в сутки) 46-часовая инфузия в 1-2-й дни + панитумумаб 6 мг/кг в 1-й день; цикл 14 дней</t>
  </si>
  <si>
    <t>sh0209</t>
  </si>
  <si>
    <t>Иринотекан + кальция фолинат + оксалиплатин + фторурацил + цетуксимаб</t>
  </si>
  <si>
    <t>FOLFOXIRI+цетуксимаб: оксалиплатин 85 мг/м² в 1-й день + иринотекан 165 мг/м² в 1-й день + кальция фолинат 200 мг/м² в 1-й день + фторурацил 3200 мг/м² (по 1600 мг/м² в сутки) 46-часовая инфузия в 1-2-й дни + цетуксимаб 250 мг/м² (нагрузочная доза 400 мг/м²) в 1-й, 8-й дни; цикл 14 дней</t>
  </si>
  <si>
    <t>sh0209.1</t>
  </si>
  <si>
    <t>st19.115</t>
  </si>
  <si>
    <t>sh0214</t>
  </si>
  <si>
    <t>Фулвестрант</t>
  </si>
  <si>
    <t>Фулвестрант 500 мг 1 раз в 28 дней (500 мг 2 раза в первый месяц терапии)</t>
  </si>
  <si>
    <t>sh0215</t>
  </si>
  <si>
    <t>Бусерелин + фулвестрант</t>
  </si>
  <si>
    <t>Фулвестрант 500 мг 1 раз в 28 дней (500 мг 2 раза в первый месяц терапии) + бусерелин 3,75 мг 1 раз в 28 дней</t>
  </si>
  <si>
    <t>sh0216</t>
  </si>
  <si>
    <t>Гозерелин + фулвестрант</t>
  </si>
  <si>
    <t>Фулвестрант 500 мг 1 раз в 28 дней (500 мг 2 раза в первый месяц терапии) + гозерелин 3,6 мг 1 раз в 28 дней</t>
  </si>
  <si>
    <t>sh0217</t>
  </si>
  <si>
    <t>Лейпрорелин + фулвестрант</t>
  </si>
  <si>
    <t>Фулвестрант 500 мг 1 раз в 28 дней (500 мг 2 раза в первый месяц терапии) + лейпрорелин 3,75 мг 1 раз в 28 дней</t>
  </si>
  <si>
    <t>sh0218</t>
  </si>
  <si>
    <t>Цетуксимаб</t>
  </si>
  <si>
    <t>Цетуксимаб 250 мг/м² (нагрузочная доза 400 мг/м²) в 1-й день; цикл 7 дней</t>
  </si>
  <si>
    <t>sh0224</t>
  </si>
  <si>
    <t>Цисплатин</t>
  </si>
  <si>
    <t>Цисплатин 50 мг/м² в 1-й день; цикл 21 день</t>
  </si>
  <si>
    <t>sh0226</t>
  </si>
  <si>
    <t>Винбластин + дакарбазин + цисплатин</t>
  </si>
  <si>
    <t>Цисплатин 20 мг/м² в 1-4-й дни + винбластин 2 мг/м² в 1-4-й дни + дакарбазин 800 мг/м² в 1-й день; цикл 28 дней</t>
  </si>
  <si>
    <t>sh0229</t>
  </si>
  <si>
    <t>Доксорубицин + циклофосфамид + цисплатин</t>
  </si>
  <si>
    <t>Цисплатин 50 мг/м² в 1-й день + доксорубицин 50 мг/м² в 1-й день + циклофосфамид 500 мг/м² в 1-й день; цикл 21 день</t>
  </si>
  <si>
    <t>sh0238</t>
  </si>
  <si>
    <t>Фторурацил + цисплатин</t>
  </si>
  <si>
    <t>Цисплатин 100 мг/м² в 1-й день + фторурацил 1000 мг/м² в 1-4-й дни; цикл 21 день</t>
  </si>
  <si>
    <t>sh0253</t>
  </si>
  <si>
    <t>Эпирубицин</t>
  </si>
  <si>
    <t>Эпирубицин 60-90 мг/м² в 1-й день; цикл 21 день</t>
  </si>
  <si>
    <t>sh0255</t>
  </si>
  <si>
    <t>Эрибулин</t>
  </si>
  <si>
    <t>Эрибулин 1,4 мг/м² в 1-й, 8-й дни; цикл 21 день</t>
  </si>
  <si>
    <t>sh0255.1</t>
  </si>
  <si>
    <t>sh0258</t>
  </si>
  <si>
    <t>Ифосфамид + месна + цисплатин + этопозид</t>
  </si>
  <si>
    <t>PEI: этопозид 75 мг/м² в 1-5-й дни + ифосфамид 1200 мг/м² в 1-5-й дни + цисплатин 20 мг/м² в 1-5-й дни + месна (100% от дозы ифосфамида) в 1-5-й дни; цикл 21 день</t>
  </si>
  <si>
    <t>sh0272</t>
  </si>
  <si>
    <t>Гозерелин 10,8 мг 1 раз в 90 дней</t>
  </si>
  <si>
    <t>sh0280</t>
  </si>
  <si>
    <t>Цисплатин + этопозид</t>
  </si>
  <si>
    <t>EP: этопозид 100 мг/м² в 1-5-й дни + цисплатин 20 мг/м² в 1-5-й дни; цикл 21 день</t>
  </si>
  <si>
    <t>sh0306</t>
  </si>
  <si>
    <t>Гемцитабин + трастузумаб + цисплатин</t>
  </si>
  <si>
    <t>Гемцитабин 1000 мг/м² в 1-й, 8-й дни + цисплатин 75 мг/м² в 1-й день + трастузумаб 6 мг/кг (нагрузочная доза 8 мг/кг) в 1-й день; цикл 21 день</t>
  </si>
  <si>
    <t>sh0306.1</t>
  </si>
  <si>
    <t>sh0308</t>
  </si>
  <si>
    <t>Гемцитабин + карбоплатин + трастузумаб</t>
  </si>
  <si>
    <t>Гемцитабин 1000 мг/м² в 1-й, 8-й дни + карбоплатин AUC 5 в 1-й день + трастузумаб 6 мг/кг (нагрузочная доза 8 мг/кг) в 1-й день; цикл 21 день</t>
  </si>
  <si>
    <t>sh0308.1</t>
  </si>
  <si>
    <t>sh0311</t>
  </si>
  <si>
    <t>Бевацизумаб + гемцитабин</t>
  </si>
  <si>
    <t>Гемцитабин 1000 мг/м² в 1-й, 8-й, 15-й дни + бевацизумаб 7,5-15 мг/кг в 1-й день каждые 3 недели; цикл 28 дней</t>
  </si>
  <si>
    <t>sh0311.1</t>
  </si>
  <si>
    <t>4/3/3**</t>
  </si>
  <si>
    <t>sh0330</t>
  </si>
  <si>
    <t>Доксорубицин</t>
  </si>
  <si>
    <t>Доксорубицин 40-50 мг/м² в 1-й день; цикл 28 дней</t>
  </si>
  <si>
    <t>sh0331</t>
  </si>
  <si>
    <t>Бевацизумаб + доксорубицин</t>
  </si>
  <si>
    <t>Доксорубицин 50-60 мг/м² в 1-й день + бевацизумаб 7,5-15 мг/кг в 1-й день; цикл 21 день</t>
  </si>
  <si>
    <t>sh0335</t>
  </si>
  <si>
    <t>Бевацизумаб + доцетаксел</t>
  </si>
  <si>
    <t>Доцетаксел 75 мг/м² в 1-й день + бевацизумаб 7,5 мг/кг в 1-й день; цикл 21 день</t>
  </si>
  <si>
    <t>sh0336</t>
  </si>
  <si>
    <t>Доцетаксел 75 мг/м² в 1-й день + гозерелин 10,8 мг 1 раз в 90 дней; цикл 21 день</t>
  </si>
  <si>
    <t>sh0338</t>
  </si>
  <si>
    <t>Доцетаксел 75 мг/м² в 1-й день + лейпрорелин 22,5 мг 1 раз в 90 дней; цикл 21 день</t>
  </si>
  <si>
    <t>sh0339</t>
  </si>
  <si>
    <t>Доцетаксел 75 мг/м² в 1-й день + лейпрорелин 45 мг 1 раз в 180 дней; цикл 21 день</t>
  </si>
  <si>
    <t>sh0341</t>
  </si>
  <si>
    <t>Бевацизумаб + доцетаксел + цисплатин</t>
  </si>
  <si>
    <t>Доцетаксел 75 мг/м² в 1-й день + цисплатин 75 мг/м² в 1-й день + бевацизумаб 7,5-15 мг/кг в 1-й день; цикл 21 день</t>
  </si>
  <si>
    <t>sh0343</t>
  </si>
  <si>
    <t>Иксабепилон + трастузумаб</t>
  </si>
  <si>
    <t>Иксабепилон 40 мг/м² в 1-й день + трастузумаб 6 мг/кг (нагрузочная доза 8 мг/кг) в 1-й день; цикл 21 день</t>
  </si>
  <si>
    <t>sh0347</t>
  </si>
  <si>
    <t>Бевацизумаб + карбоплатин</t>
  </si>
  <si>
    <t>Карбоплатин AUC 6-7 в 1-й день + бевацизумаб 7,5-15 мг/кг в 1-й день; цикл 21 день</t>
  </si>
  <si>
    <t>sh0348</t>
  </si>
  <si>
    <t>Лейпрорелин 22,5 мг 1 раз в 90 дней</t>
  </si>
  <si>
    <t>sh0349</t>
  </si>
  <si>
    <t>Лейпрорелин 45 мг 1 раз в 180 дней</t>
  </si>
  <si>
    <t>sh0350</t>
  </si>
  <si>
    <t>Лейпрорелин 7,5 мг 1 раз в 28 дней</t>
  </si>
  <si>
    <t>sh0368</t>
  </si>
  <si>
    <t>Бевацизумаб + карбоплатин + паклитаксел</t>
  </si>
  <si>
    <t>Паклитаксел 60 мг/м² в 1-й день + карбоплатин AUC 2 в 1-й день + бевацизумаб 7,5-15 мг/кг 1 раз в 21 день; цикл 7 дней</t>
  </si>
  <si>
    <t>sh0371</t>
  </si>
  <si>
    <t>Паклитаксел 80 мг/м² в 1-й, 8-й, 15-й дни + карбоплатин AUC 6 в 1-й день + бевацизумаб 7,5-15 мг/кг в 1-й день; цикл 21 день</t>
  </si>
  <si>
    <t>sh0371.1</t>
  </si>
  <si>
    <t>sh0385</t>
  </si>
  <si>
    <t>Трастузумаб 2 мг/кг (нагрузочная доза 4 мг/кг) в 1-й день; цикл 7 дней</t>
  </si>
  <si>
    <t>sh0389</t>
  </si>
  <si>
    <t>Фторурацил</t>
  </si>
  <si>
    <t>Фторурацил 800 мг/м² в 1-5-й дни; цикл 28 дней</t>
  </si>
  <si>
    <t>sh0398</t>
  </si>
  <si>
    <t>Фторурацил + цетуксимаб + цисплатин</t>
  </si>
  <si>
    <t>Цисплатин 100 мг/м² в 1-й день + фторурацил 1000 мг/м² в 1-4-й дни + цетуксимаб 250 мг/м² (нагрузочная доза 400 мг/м²) в 1-й, 8-й, 15-й дни; цикл 21 день</t>
  </si>
  <si>
    <t>4/1/1**</t>
  </si>
  <si>
    <t>sh0398.1</t>
  </si>
  <si>
    <t>sh0399</t>
  </si>
  <si>
    <t>Цетуксимаб + цисплатин</t>
  </si>
  <si>
    <t>Цисплатин 100 мг/м² в 1-й день + цетуксимаб 250 мг/м² (нагрузочная доза 400 мг/м²) в 1-й, 8-й, 15-й дни; цикл 21 день</t>
  </si>
  <si>
    <t>sh0399.1</t>
  </si>
  <si>
    <t>sh0418</t>
  </si>
  <si>
    <t>Трастузумаб + эрибулин</t>
  </si>
  <si>
    <t>Эрибулин 1,4 мг/м² в 1-й, 8-й дни + трастузумаб 6 мг/кг (нагрузочная доза 8 мг/кг) в 1-й день; цикл 21 день</t>
  </si>
  <si>
    <t>sh0418.1</t>
  </si>
  <si>
    <t>sh0426</t>
  </si>
  <si>
    <t>Кальция фолинат + панитумумаб + фторурацил</t>
  </si>
  <si>
    <t>De Gramont+панитумумаб: кальция фолинат 400 мг/м² в 1-й день + фторурацил 400 мг/м² в/в струйно в 1-й день + фторурацил 2400 мг/м² (по 1200 мг/м² в сутки) 46-часовая инфузия в 1-2-й дни + панитумумаб 6 мг/кг в 1-й день; цикл 14 дней</t>
  </si>
  <si>
    <t>sh0437</t>
  </si>
  <si>
    <t>Кальция фолинат + метотрексат</t>
  </si>
  <si>
    <t>HD MTX: метотрексат 12 г/м² в 1-й день + кальция фолинат 15 мг/м² в 1-5-й дни; цикл 14 дней</t>
  </si>
  <si>
    <t>sh0438</t>
  </si>
  <si>
    <t>Винкристин + доксорубицин + ифосфамид + месна + филграстим</t>
  </si>
  <si>
    <t>HD VAI: доксорубицин 75 мг/м² (по 25 мг/м² в сутки) 72-чаcовая инфузия в 1-3-й дни + ифосфамид 2500 мг/м² в 1-4-й дни + месна 3000 мг/м² в 1-4-й дни + винкристин 2 мг в 1-й день + филграстим 300 мкг в 5-14-й дни; цикл 21 день</t>
  </si>
  <si>
    <t>sh0450</t>
  </si>
  <si>
    <t>Атезолизумаб</t>
  </si>
  <si>
    <t>Атезолизумаб 1200 мг в 1-й день; цикл 21 день</t>
  </si>
  <si>
    <t>sh0464</t>
  </si>
  <si>
    <t>Дакарбазин + доксорубицин + филграстим</t>
  </si>
  <si>
    <t>Доксорубицин 90 мг/м² (по 22,5 мг/м² в сутки) 96-часовая инфузия в 1-4-й дни + дакарбазин 900 мг/м² (по 225 мг/м² в сутки) 96-часовая инфузия в 1-4-й дни + филграстим 300 мкг в 5-14-й дни; цикл 28 дней</t>
  </si>
  <si>
    <t>sh0466</t>
  </si>
  <si>
    <t>Доцетаксел 75 мг/м² в 1-й день + трипторелин 11,25 мг 1 раз в 90 дней; цикл 21 день</t>
  </si>
  <si>
    <t>sh0472</t>
  </si>
  <si>
    <t>Ифосфамид + месна</t>
  </si>
  <si>
    <t>Ифосфамид 1600-2500 мг/м² в 1-5-й дни + месна 1920-3000 мг/м² в 1-5-й дни; цикл 21 день</t>
  </si>
  <si>
    <t>sh0473</t>
  </si>
  <si>
    <t>Ифосфамид + месна + этопозид</t>
  </si>
  <si>
    <t>Ифосфамид 1800 мг/м² в 1-5-й дни + месна 2160 мг/м² в 1-5-й дни + этопозид 100 мг/м² в 1-5-й дни; цикл 21 день</t>
  </si>
  <si>
    <t>sh0474</t>
  </si>
  <si>
    <t>Ланреотид</t>
  </si>
  <si>
    <t>Ланреотид 120 мг 1 раз в 28 дней</t>
  </si>
  <si>
    <t>sh0486</t>
  </si>
  <si>
    <t>Метотрексат 50 мг в 1-й, 3-й, 5-й, 7-й дни + кальция фолинат 6 мг во 2-й, 4-й, 6-й, 8-й дни; цикл 14 дней</t>
  </si>
  <si>
    <t>sh0493</t>
  </si>
  <si>
    <t>Ифосфамид + паклитаксел + цисплатин</t>
  </si>
  <si>
    <t>Паклитаксел 175 мг/м² в 1-й день + ифосфамид 1200 мг/м² в 1-3-й дни + цисплатин 25 мг/м² в 1-3-й дни; цикл 21 день</t>
  </si>
  <si>
    <t>sh0494</t>
  </si>
  <si>
    <t>Карбоплатин + паклитаксел + трастузумаб</t>
  </si>
  <si>
    <t>Паклитаксел 175 мг/м² в 1-й день + карбоплатин AUC 5-6 в 1-й день + трастузумаб 6 мг/кг (нагрузочная доза 8 мг/кг) в 1-й день; цикл 21 день</t>
  </si>
  <si>
    <t>sh0497</t>
  </si>
  <si>
    <t>Паклитаксел 175-200 мг/м² в 1-й день + карбоплатин AUC 5-6 в 1-й день + бевацизумаб 7,5-15 мг/кг в 1-й день; цикл 21 день</t>
  </si>
  <si>
    <t>sh0499</t>
  </si>
  <si>
    <t>Бевацизумаб + паклитаксел + цисплатин</t>
  </si>
  <si>
    <t>Паклитаксел 175-200 мг/м² в 1-й день + цисплатин 75-80 мг/м² в 1-й день + бевацизумаб 7,5-15 мг/кг в 1-й день; цикл 21 день</t>
  </si>
  <si>
    <t>sh0504</t>
  </si>
  <si>
    <t>Пембролизумаб 200 мг в 1-й день; цикл 21 день</t>
  </si>
  <si>
    <t>sh0506</t>
  </si>
  <si>
    <t>Рамуцирумаб</t>
  </si>
  <si>
    <t>Рамуцирумаб 8 мг/кг в 1-й день; цикл 14 дней</t>
  </si>
  <si>
    <t>sh0521</t>
  </si>
  <si>
    <t>Темозоломид + цисплатин</t>
  </si>
  <si>
    <t>Темозоломид 150 мг/м² в 1-5-й дни + цисплатин 20 мг/м² в 1-5-й дни; цикл 28 дней</t>
  </si>
  <si>
    <t>sh0533</t>
  </si>
  <si>
    <t>Пертузумаб + трастузумаб</t>
  </si>
  <si>
    <t>Трастузумаб 6 мг/кг (нагрузочная доза 8 мг/кг) в 1-й день + пертузумаб 420 мг (нагрузочная доза 840 мг) в 1-й день; цикл 21 день</t>
  </si>
  <si>
    <t>sh0534</t>
  </si>
  <si>
    <t>Трипторелин 11,25 мг 1 раз в 90 дней</t>
  </si>
  <si>
    <t>sh0537</t>
  </si>
  <si>
    <t>Фторурацил 1000 мг/м² в 1-5-й дни + цисплатин 100 мг/м² в 1-й день; цикл 28 дней</t>
  </si>
  <si>
    <t>sh0538</t>
  </si>
  <si>
    <t>Трастузумаб + фулвестрант</t>
  </si>
  <si>
    <t>Фулвестрант 500 мг 1 раз в 28 дней (500 мг 2 раза в первый месяц терапии) + трастузумаб 6 мг/кг (нагрузочная доза 8 мг/кг) 1 раз в 21 день</t>
  </si>
  <si>
    <t>sh0555</t>
  </si>
  <si>
    <t>Карбоплатин + этопозид</t>
  </si>
  <si>
    <t>Этопозид 100-120 мг/м² в 1-3-й дни + карбоплатин AUC 4-6 в 1-й день; цикл 21 день</t>
  </si>
  <si>
    <t>sh0556</t>
  </si>
  <si>
    <t>Этопозид 120 мг/м² в 1-3-й дни + цисплатин 60-80 мг/м² в 1-й день; цикл 21 день</t>
  </si>
  <si>
    <t>sh0557</t>
  </si>
  <si>
    <t>Кальция фолинат + фторурацил + цетуксимаб</t>
  </si>
  <si>
    <t>De Gramont+цетуксимаб: кальция фолинат 400 мг/м² в 1-й день + фторурацил 400 мг/м² в/в струйно в 1-й день + фторурацил 2400 мг/м² (по 1200 мг/м² в сутки) 46-часовая инфузия в 1-2-й дни + цетуксимаб 250 мг/м² (нагрузочная доза 400 мг/м²) в 1-й, 8-й дни; цикл 14 дней</t>
  </si>
  <si>
    <t>sh0557.1</t>
  </si>
  <si>
    <t>sh0564</t>
  </si>
  <si>
    <t>Винорелбин 60-80 мг/м² в 1-й, 8-й дни + цисплатин 75-80 мг/м² в 1-й день; цикл 21 день</t>
  </si>
  <si>
    <t>sh0564.1</t>
  </si>
  <si>
    <t>sh0575</t>
  </si>
  <si>
    <t>Паклитаксел + рамуцирумаб</t>
  </si>
  <si>
    <t>Паклитаксел 80 мг/м² в 1-й, 8-й, 15-й дни + рамуцирумаб 8 мг/кг в 1-й, 15-й дни; цикл 28 дней</t>
  </si>
  <si>
    <t>sh0575.1</t>
  </si>
  <si>
    <t>sh0576</t>
  </si>
  <si>
    <t>Паклитаксел + пертузумаб + трастузумаб</t>
  </si>
  <si>
    <t>Паклитаксел 80 мг/м² в 1-й, 8-й, 15-й дни + трастузумаб 6 мг/кг (нагрузочная доза 8 мг/кг) в 1-й день + пертузумаб 420 мг (нагрузочная доза 840 мг) в 1-й день; цикл 21 день</t>
  </si>
  <si>
    <t>sh0576.1</t>
  </si>
  <si>
    <t>sh0578</t>
  </si>
  <si>
    <t>Темозоломид</t>
  </si>
  <si>
    <t>Темозоломид 100 мг/м² в 1-8-й дни, 15-22-й дни; цикл 28 дней</t>
  </si>
  <si>
    <t>sh0578.1</t>
  </si>
  <si>
    <t>sh0582</t>
  </si>
  <si>
    <t>Метотрексат</t>
  </si>
  <si>
    <t>Метотрексат 30-40 мг/м² в 1-й день; цикл 7 дней</t>
  </si>
  <si>
    <t>sh0583</t>
  </si>
  <si>
    <t>Ниволумаб</t>
  </si>
  <si>
    <t>Ниволумаб 3 мг/кг в 1-й день; цикл 14 дней</t>
  </si>
  <si>
    <t>sh0588</t>
  </si>
  <si>
    <t>Доцетаксел + кальция фолинат + оксалиплатин + фторурацил</t>
  </si>
  <si>
    <t>Фторурацил 2600 мг/м² 24-часовая инфузия в 1-й день + оксалиплатин 85 мг/м² в 1-й день + кальция фолинат 200 мг/м² в 1-й день + доцетаксел 50 мг/м² в 1-й день; цикл 14 дней</t>
  </si>
  <si>
    <t>sh0589</t>
  </si>
  <si>
    <t>Фторурацил 2600 мг/м² (по 1300 мг/м² в сутки) 48-часовая инфузия в 1-2-й дни + оксалиплатин 85 мг/м² в 1-й день + кальция фолинат 200 мг/м² в 1-й день + доцетаксел 50 мг/м² в 1-й день; цикл 14 дней</t>
  </si>
  <si>
    <t>sh0595</t>
  </si>
  <si>
    <t>Пембролизумаб + пеметрексед + цисплатин</t>
  </si>
  <si>
    <t>Пембролизумаб 200 мг в 1-й день + пеметрексед 500 мг/м² в 1-й день + цисплатин 75 мг/м² в 1-й день; цикл 21 день</t>
  </si>
  <si>
    <t>st19.120</t>
  </si>
  <si>
    <t>sh0596</t>
  </si>
  <si>
    <t>Карбоплатин + пембролизумаб + пеметрексед</t>
  </si>
  <si>
    <t>Пембролизумаб 200 мг в 1-й день + пеметрексед 500 мг/м² в 1-й день + карбоплатин AUC 5 в 1-й день; цикл 21 день</t>
  </si>
  <si>
    <t>sh0597</t>
  </si>
  <si>
    <t>Пембролизумаб + пеметрексед</t>
  </si>
  <si>
    <t>Пембролизумаб 200 мг в 1-й день + пеметрексед 500 мг/м² в 1-й день; цикл 21 день</t>
  </si>
  <si>
    <t>sh0601</t>
  </si>
  <si>
    <t>Бевацизумаб + карбоплатин + пеметрексед</t>
  </si>
  <si>
    <t>Пеметрексед 500 мг/м² в 1-й день + карбоплатин AUC 5 в 1-й день + бевацизумаб 7,5-15 мг/кг в 1-й день; цикл 21 день</t>
  </si>
  <si>
    <t>sh0604</t>
  </si>
  <si>
    <t>Ипилимумаб + ниволумаб</t>
  </si>
  <si>
    <t>Ниволумаб 1 мг/кг в 1-й день + ипилимумаб 3 мг/кг в 1-й день; цикл 21 день</t>
  </si>
  <si>
    <t>sh0605</t>
  </si>
  <si>
    <t>Паклитаксел 135 мг/м² в 1-й день + карбоплатин AUC 6 во 2-й день внутрибрюшинно + паклитаксел 60 мг/м² в 8-й день внутрибрюшинно; цикл 21 день</t>
  </si>
  <si>
    <t>sh0605.1</t>
  </si>
  <si>
    <t>sh0616</t>
  </si>
  <si>
    <t>Винорелбин 25-30 мг/м² в 1-й день; цикл 7 дней</t>
  </si>
  <si>
    <t>sh0618</t>
  </si>
  <si>
    <t>Иринотекан + кальция фолинат + панитумумаб + фторурацил</t>
  </si>
  <si>
    <t>Иринотекан 180 мг/м² в 1-й день + кальция фолинат 400 мг/м² в 1-й день + фторурацил 400 мг/м² в/в струйно в 1-й день + фторурацил 2000-2600 мг/м² (по 1000-1300 мг/м² в сутки) 46-часовая инфузия в 1-2-й дни + панитумумаб 6 мг/кг в 1-й день; цикл 14 дней</t>
  </si>
  <si>
    <t>sh0620</t>
  </si>
  <si>
    <t>Иринотекан + кальция фолинат + фторурацил + цетуксимаб</t>
  </si>
  <si>
    <t>Иринотекан 180 мг/м² в 1-й день + кальция фолинат 400 мг/м² в 1-й день + фторурацил 400 мг/м² в/в струйно в 1-й день + фторурацил 2000-2600 мг/м² (по 1000-1300 мг/м² в сутки) 46-часовая инфузия в 1-2-й дни + цетуксимаб 250 мг/м² (нагрузочная доза 400 мг/м²) в 1-й, 8-й дни; цикл 14 дней</t>
  </si>
  <si>
    <t>sh0620.1</t>
  </si>
  <si>
    <t>sh0628</t>
  </si>
  <si>
    <t>Оксалиплатин 60-85 мг/м² в 1-й день + иринотекан 165-180 мг/м² в 1-й день + кальция фолинат 400 мг/м² в 1-й день + фторурацил 320-400 мг/м² в/в струйно в 1-й день + фторурацил 2000-2400 мг/м² (по 1000-1200 мг/м² в сутки) 46-часовая инфузия в 1-2-й дни; цикл 14 дней</t>
  </si>
  <si>
    <t>sh0630</t>
  </si>
  <si>
    <t>Ифосфамид + месна + паклитаксел + филграстим + цисплатин</t>
  </si>
  <si>
    <t>Ифосфамид 1500 мг/м² во 2-5-й дни + цисплатин 25 мг/м² во 2-5-й дни + месна (100% от дозы ифосфамида) во 2-5-й дни + паклитаксел 175 мг/м² в 1-й день + филграстим 5 мкг/кг в 6-15-й дни; цикл 21 день</t>
  </si>
  <si>
    <t>sh0632</t>
  </si>
  <si>
    <t>Гемцитабин</t>
  </si>
  <si>
    <t>Гемцитабин 750-1250 мг/м² в 1-й, 8-й дни; цикл 21 день</t>
  </si>
  <si>
    <t>sh0632.1</t>
  </si>
  <si>
    <t>sh0634</t>
  </si>
  <si>
    <t>Гемцитабин + карбоплатин</t>
  </si>
  <si>
    <t>Гемцитабин 750-1000 мг/м² в 1-й, 8-й дни + карбоплатин AUC 3-6 в 1-й или 2-й день; цикл 21 день</t>
  </si>
  <si>
    <t>1(2)/1**</t>
  </si>
  <si>
    <t>sh0634.1</t>
  </si>
  <si>
    <t>2(3)</t>
  </si>
  <si>
    <t>sh0635</t>
  </si>
  <si>
    <t>Гемцитабин 750-1000 мг/м² в 1-й, 8-й дни + оксалиплатин 100-130 мг/м² в 1-й день; цикл 21 день</t>
  </si>
  <si>
    <t>sh0635.1</t>
  </si>
  <si>
    <t>sh0636</t>
  </si>
  <si>
    <t>Гемцитабин + цисплатин</t>
  </si>
  <si>
    <t>Гемцитабин 1000-1250 мг/м² в 1-й, 8-й дни + цисплатин 25-40 мг/м² в 1-й, 8-й дни; цикл 21 день</t>
  </si>
  <si>
    <t>sh0636.1</t>
  </si>
  <si>
    <t>sh0638</t>
  </si>
  <si>
    <t>Бевацизумаб + гемцитабин + цисплатин</t>
  </si>
  <si>
    <t>Гемцитабин 1000-1250 мг/м² в 1-й, 8-й дни + цисплатин 75-80 мг/м² в 1-й день + бевацизумаб 7,5-15 мг/кг в 1-й день; цикл 21 день</t>
  </si>
  <si>
    <t>sh0638.1</t>
  </si>
  <si>
    <t>sh0639</t>
  </si>
  <si>
    <t>Доксорубицин 50-75 мг/м² в 1-й день; цикл 21 день</t>
  </si>
  <si>
    <t>sh0640</t>
  </si>
  <si>
    <t>Доксорубицин + карбоплатин</t>
  </si>
  <si>
    <t>Доксорубицин 30-50 мг/м² в 1-й день + карбоплатин AUC 5-6 в 1-й день; цикл 21 день</t>
  </si>
  <si>
    <t>sh0641</t>
  </si>
  <si>
    <t>Доксорубицин + цисплатин</t>
  </si>
  <si>
    <t>Доксорубицин 30-60 мг/м² в 1-й день + цисплатин 40-75 мг/м² в 1-й день; цикл 21 день</t>
  </si>
  <si>
    <t>sh0643</t>
  </si>
  <si>
    <t>Доцетаксел + карбоплатин</t>
  </si>
  <si>
    <t>Доцетаксел 60-75 мг/м² в 1-й день + карбоплатин AUC 5-6 в 1-й день; цикл 21 день</t>
  </si>
  <si>
    <t>sh0644</t>
  </si>
  <si>
    <t>Доцетаксел + цисплатин</t>
  </si>
  <si>
    <t>Доцетаксел 60-75 мг/м² в 1-й день + цисплатин 75 мг/м² в 1-й день; цикл 21 день</t>
  </si>
  <si>
    <t>sh0645</t>
  </si>
  <si>
    <t>Доцетаксел + цетуксимаб + цисплатин</t>
  </si>
  <si>
    <t>Доцетаксел 75 мг/м² в 1-й день + цисплатин 75 мг/м² в 1-й день + цетуксимаб 250 мг/м² (нагрузочная доза 400 мг/м²) в 1-й, 8-й, 15-й дни; цикл 21 день</t>
  </si>
  <si>
    <t>sh0645.1</t>
  </si>
  <si>
    <t>sh0646</t>
  </si>
  <si>
    <t>Иринотекан + кальция фолинат + фторурацил</t>
  </si>
  <si>
    <t>Иринотекан 180 мг/м² в 1-й день + кальция фолинат 400 мг/м² в 1-й день + фторурацил 400 мг/м² в/в струйно в 1-й день + фторурацил 2000-2600 мг/м² (по 1000-1300 мг/м² в сутки) 46-часовая инфузия в 1-2-й дни; цикл 14 дней</t>
  </si>
  <si>
    <t>sh0647</t>
  </si>
  <si>
    <t>Афлиберцепт + иринотекан + кальция фолинат + фторурацил</t>
  </si>
  <si>
    <t>Иринотекан 180 мг/м² в 1-й день + кальция фолинат 400 мг/м² в 1-й день + фторурацил 400 мг/м² в/в струйно в 1-й день + фторурацил 2000-2600 мг/м² (по 1000-1300 мг/м² в сутки) 46-часовая инфузия в 1-2-й дни + афлиберцепт 4 мг/кг в 1-й день; цикл 14 дней</t>
  </si>
  <si>
    <t>sh0648</t>
  </si>
  <si>
    <t>Бевацизумаб + иринотекан + кальция фолинат + фторурацил</t>
  </si>
  <si>
    <t>Иринотекан 180 мг/м² в 1-й день + кальция фолинат 400 мг/м² в 1-й день + фторурацил 400 мг/м² в/в струйно в 1-й день + фторурацил 2000-2600 мг/м² (по 1000-1300 мг/м² в сутки) 46-часовая инфузия в 1-2-й дни + бевацизумаб 5 мг/кг в 1-й день; цикл 14 дней</t>
  </si>
  <si>
    <t>sh0653</t>
  </si>
  <si>
    <t>Капецитабин + оксалиплатин</t>
  </si>
  <si>
    <t>Капецитабин 2000 мг/м² в 1-14-й дни + оксалиплатин 100-130 мг/м² в 1-й день; цикл 21 день</t>
  </si>
  <si>
    <t>sh0654</t>
  </si>
  <si>
    <t>Бевацизумаб + капецитабин + оксалиплатин</t>
  </si>
  <si>
    <t>Капецитабин 2000 мг/м² в 1-14-й дни + оксалиплатин 100-130 мг/м² в 1-й день + бевацизумаб 7,5 мг/кг в 1-й день; цикл 21 день</t>
  </si>
  <si>
    <t>sh0661</t>
  </si>
  <si>
    <t>Ниволумаб 240 мг в 1-й день; цикл 14 дней</t>
  </si>
  <si>
    <t>sh0662</t>
  </si>
  <si>
    <t>Ниволумаб 480 мг в 1-й день; цикл 28 дней</t>
  </si>
  <si>
    <t>sh0663</t>
  </si>
  <si>
    <t>Оксалиплатин 85 мг/м² в 1-й день + кальция фолинат 200-400 мг/м² в 1-й день + фторурацил 400 мг/м² в 1-й день + фторурацил 2400 мг/м² (по 1200 мг/м² в сутки) 46-чаcовая инфузия в 1-2-й дни; цикл 14 дней</t>
  </si>
  <si>
    <t>sh0664</t>
  </si>
  <si>
    <t>Оксалиплатин 85 мг/м² в 1-й день + кальция фолинат 200-400 мг/м² в 1-й день + фторурацил 400 мг/м² в 1-й день + фторурацил 2400 мг/м² (по 1200 мг/м² в сутки) 46-чаcовая инфузия в 1-2-й дни + бевацизумаб 5 мг/кг в 1-й день; цикл 14 дней</t>
  </si>
  <si>
    <t>sh0665</t>
  </si>
  <si>
    <t>Кальция фолинат + ланреотид + оксалиплатин + фторурацил</t>
  </si>
  <si>
    <t>Оксалиплатин 85 мг/м² в 1-й день + кальция фолинат 200-400 мг/м² в 1-й день + фторурацил 400 мг/м² в 1-й день + фторурацил 2400 мг/м² (по 1200 мг/м² в сутки) 46-чаcовая инфузия в 1-2-й дни + ланреотид 120 мг 1 раз в 28 дней; цикл 14 дней</t>
  </si>
  <si>
    <t>sh0668</t>
  </si>
  <si>
    <t>Кальция фолинат + оксалиплатин + панитумумаб + фторурацил</t>
  </si>
  <si>
    <t>Оксалиплатин 85 мг/м² в 1-й день + кальция фолинат 200-400 мг/м² в 1-й день + фторурацил 400 мг/м² в 1-й день + фторурацил 2400 мг/м² (по 1200 мг/м² в сутки) 46-чаcовая инфузия в 1-2-й дни + панитумумаб 6 мг/кг в 1-й день; цикл 14 дней</t>
  </si>
  <si>
    <t>sh0670</t>
  </si>
  <si>
    <t>Кальция фолинат + оксалиплатин + фторурацил + цетуксимаб</t>
  </si>
  <si>
    <t>Оксалиплатин 85 мг/м² в 1-й день + кальция фолинат 200-400 мг/м² в 1-й день + фторурацил 400 мг/м² в 1-й день + фторурацил 2400 мг/м² (по 1200 мг/м² в сутки) 46-чаcовая инфузия в 1-2-й дни + цетуксимаб 250 мг/м² (нагрузочная доза 400 мг/м²) в 1-й, 8-й дни; цикл 14 дней</t>
  </si>
  <si>
    <t>sh0670.1</t>
  </si>
  <si>
    <t>sh0671</t>
  </si>
  <si>
    <t>Паклитаксел 135-200 мг/м² в 1-й день; цикл 21 день</t>
  </si>
  <si>
    <t>sh0672</t>
  </si>
  <si>
    <t>Паклитаксел 175-225 мг/м² в 1-й день + карбоплатин AUC 5-7 в 1-й день; цикл 21 день</t>
  </si>
  <si>
    <t>sh0673</t>
  </si>
  <si>
    <t>Паклитаксел 80 мг/м² в 1-й, 8-й, 15-й дни + карбоплатин AUC 5-6 в 1-й день; цикл 21 день</t>
  </si>
  <si>
    <t>sh0673.1</t>
  </si>
  <si>
    <t>sh0675</t>
  </si>
  <si>
    <t>Паклитаксел 175-200 мг/м² в 1-й день + цисплатин 60-80 мг/м² в 1-й день; цикл 21 день</t>
  </si>
  <si>
    <t>sh0676</t>
  </si>
  <si>
    <t>Иринотекан + темозоломид</t>
  </si>
  <si>
    <t>Темозоломид 100-150 мг/м² в 1-5-й дни + иринотекан 250 мг/м² в 6-й день; цикл 28 дней</t>
  </si>
  <si>
    <t>sh0677</t>
  </si>
  <si>
    <t>Винкристин + доксорубицин + циклофосфамид</t>
  </si>
  <si>
    <t>Циклофосфамид 600-1000 мг/м² в 1-й день + доксорубицин 50 мг/м² в 1-й день + винкристин 1,4 мг/м² в 1-й день; цикл 21 день</t>
  </si>
  <si>
    <t>sh0689</t>
  </si>
  <si>
    <t>Иринотекан 70-90 мг/м² в/в в 1-й, 3-й дни + кальция фолинат 400 мг/м² в/в в 1-й день + фторурацил 2000 мг/м² (по 1000 мг/м² в сутки) (46-часовая инфузия) в/в в 1-2-й дни; цикл 14 дней</t>
  </si>
  <si>
    <t>sh0690</t>
  </si>
  <si>
    <t>Кальция фолинат 200 мг/м² в 1-й день + фторурацил 400 мг/м² в 1-й день + фторурацил 2400 мг/м² (по 1200 мг/м² в сутки) (46-часовая инфузия) в 1-2-й дни; цикл 14 дней</t>
  </si>
  <si>
    <t>sh0693</t>
  </si>
  <si>
    <t>Темозоломид 150-300 мг/м² в 1-5-й дни; цикл 28 дней</t>
  </si>
  <si>
    <t>sh0695</t>
  </si>
  <si>
    <t>Фторурацил 375-425 мг/м² в 1-5-й дни + кальция фолинат 20 мг/м² в 1-5-й дни; цикл 28 дней</t>
  </si>
  <si>
    <t>sh0696</t>
  </si>
  <si>
    <t>Бевацизумаб + доксорубицин + карбоплатин</t>
  </si>
  <si>
    <t>Доксорубицин 30-40 мг/м² в 1-й день + карбоплатин AUC 5-6 в 1-й день + бевацизумаб 7,5-15 мг/кг в 1-й день; цикл 21 день</t>
  </si>
  <si>
    <t>sh0697</t>
  </si>
  <si>
    <t>Бевацизумаб + доксорубицин + цисплатин</t>
  </si>
  <si>
    <t>Доксорубицин 30-40 мг/м² в 1-й день + цисплатин 75 мг/м² в 1-й день + бевацизумаб 7,5-15 мг/кг в 1-й день; цикл 21 день</t>
  </si>
  <si>
    <t>sh0698</t>
  </si>
  <si>
    <t>Иринотекан 150-200 мг/м² в 1-й день; цикл 14 дней</t>
  </si>
  <si>
    <t>sh0699</t>
  </si>
  <si>
    <t>Доксорубицин 20-30 мг/м² в 1-й день; цикл 28 дней</t>
  </si>
  <si>
    <t>sh0700</t>
  </si>
  <si>
    <t>Паклитаксел 30-80 мг/м² в 1-й день; цикл 7 дней</t>
  </si>
  <si>
    <t>sh0701</t>
  </si>
  <si>
    <t>Карбоплатин + пеметрексед</t>
  </si>
  <si>
    <t>Пеметрексед 500 мг/м² в 1-й день + карбоплатин AUC 5-6 в 1-й день; цикл 21 день</t>
  </si>
  <si>
    <t>sh0702</t>
  </si>
  <si>
    <t>Иринотекан 60-65 мг/м² в 1-й, 8-й дни + цисплатин 60-75 мг/м² в 1-й день; цикл 21 день</t>
  </si>
  <si>
    <t>sh0702.1</t>
  </si>
  <si>
    <t>sh0704</t>
  </si>
  <si>
    <t>Гемцитабин 750-1250 мг/м² в 1-й, 8-й дни + цисплатин 25-100 мг/м² в 1-й день; цикл 21 день</t>
  </si>
  <si>
    <t>sh0704.1</t>
  </si>
  <si>
    <t>sh0705</t>
  </si>
  <si>
    <t>Доцетаксел</t>
  </si>
  <si>
    <t>Доцетаксел 60-100 мг/м² в 1-й день; цикл 21 день</t>
  </si>
  <si>
    <t>sh0707</t>
  </si>
  <si>
    <t>Карбоплатин</t>
  </si>
  <si>
    <t>Карбоплатин AUC 4-7 в 1-й день; цикл 21 день</t>
  </si>
  <si>
    <t>sh0709</t>
  </si>
  <si>
    <t>Ниволумаб 3 мг/кг в 1-й день + ипилимумаб 1 мг/кг в 1-й день; цикл 21 день</t>
  </si>
  <si>
    <t>sh0711</t>
  </si>
  <si>
    <t>Вакцина для лечения рака мочевого пузыря бцж</t>
  </si>
  <si>
    <t>Вакцина для лечения рака мочевого пузыря БЦЖ 50–100 мг в 1-й день; еженедельно или цикл 30 дней или 3 еженедельные инстиляции каждые 3, 6, 12, 18, 24, 30, 36 месяца</t>
  </si>
  <si>
    <t>sh0712</t>
  </si>
  <si>
    <t>Гемцитабин 1000 мг/м² в 1-й, 8-й, 15-й дни + цисплатин 70 мг/м² в 1-й день; цикл 28 дней</t>
  </si>
  <si>
    <t>sh0712.1</t>
  </si>
  <si>
    <t>sh0714</t>
  </si>
  <si>
    <t>Атезолизумаб 840 мг в 1-й день; цикл 14 дней</t>
  </si>
  <si>
    <t>sh0715</t>
  </si>
  <si>
    <t>Атезолизумаб 1680 мг в 1-й день; цикл 28 дней</t>
  </si>
  <si>
    <t>sh0716</t>
  </si>
  <si>
    <t>Митомицин 40 мг в 1-й день; цикл 30 дней</t>
  </si>
  <si>
    <t>sh0717</t>
  </si>
  <si>
    <t>Гемцитабин 1000 мг/м² в 1-й, 8-й, 15-й дни + цисплатин 70 мг/м² во 2-й день; цикл 28 дней</t>
  </si>
  <si>
    <t>sh0717.1</t>
  </si>
  <si>
    <t>sh0718</t>
  </si>
  <si>
    <t>Винбластин + доксорубицин + метотрексат + филграстим + цисплатин</t>
  </si>
  <si>
    <t>Винбластин 3 мг/м² во 2-й день + доксорубицин 30 мг/м² во 2-й день + метотрексат 30 мг/м² в 1-й день + цисплатин 70 мг/м² во 2-й день + филграстим 5 мкг/кг в 4-10-й дни; цикл 14 дней</t>
  </si>
  <si>
    <t>sh0719</t>
  </si>
  <si>
    <t>Доцетаксел 75 мг/м² в 1-й день + лейпрорелин 3,75 мг 1 раз в 28 дней; цикл 21 день</t>
  </si>
  <si>
    <t>sh0720</t>
  </si>
  <si>
    <t>Доцетаксел 75 мг/м² в 1-й день + лейпрорелин 11,25 мг 1 раз в 90 дней; цикл 21 день</t>
  </si>
  <si>
    <t>sh0736</t>
  </si>
  <si>
    <t>Лейпрорелин 11,25 мг 1 раз в 90 дней</t>
  </si>
  <si>
    <t>sh0737</t>
  </si>
  <si>
    <t>Гозерелин + кабазитаксел</t>
  </si>
  <si>
    <t>Кабазитаксел 25 мг/м² в 1-й день + гозерелин 3,6 мг 1 раз в 28 дней; цикл 21 день</t>
  </si>
  <si>
    <t>sh0738</t>
  </si>
  <si>
    <t>Кабазитаксел + лейпрорелин</t>
  </si>
  <si>
    <t>Кабазитаксел 25 мг/м² в 1-й день +  лейпрорелин 3,75 мг 1 раз в 28 дней; цикл 21 день</t>
  </si>
  <si>
    <t>sh0739</t>
  </si>
  <si>
    <t>Кабазитаксел 25 мг/м² в 1-й день + лейпрорелин 7,5 мг 1 раз в 28 дней; цикл 21 день</t>
  </si>
  <si>
    <t>sh0740</t>
  </si>
  <si>
    <t>Кабазитаксел + трипторелин</t>
  </si>
  <si>
    <t>Кабазитаксел 25 мг/м² в 1-й день + трипторелин 3,75 мг 1 раз в 28 дней; цикл 21 день</t>
  </si>
  <si>
    <t>sh0741</t>
  </si>
  <si>
    <t>Бусерелин + кабазитаксел</t>
  </si>
  <si>
    <t>Кабазитаксел 25 мг/м² в 1-й день + бусерелин 3,75 мг 1 раз в 28 дней; цикл 21 день</t>
  </si>
  <si>
    <t>sh0742</t>
  </si>
  <si>
    <t>Кабазитаксел 25 мг/м² в 1-й день + гозерелин 10,8 мг 1 раз в 90 дней; цикл 21 день</t>
  </si>
  <si>
    <t>sh0743</t>
  </si>
  <si>
    <t>Кабазитаксел 25 мг/м² в 1-й день + лейпрорелин 22,5 мг 1 раз в 90 дней; цикл 21 день</t>
  </si>
  <si>
    <t>sh0744</t>
  </si>
  <si>
    <t>Кабазитаксел 25 мг/м² в 1-й день + лейпрорелин 11,25 мг 1 раз в 90 дней; цикл 21 день</t>
  </si>
  <si>
    <t>sh0745</t>
  </si>
  <si>
    <t>Кабазитаксел 25 мг/м² в 1-й день + трипторелин 11,25 мг 1 раз в 90 дней; цикл 21 день</t>
  </si>
  <si>
    <t>sh0746</t>
  </si>
  <si>
    <t>Кабазитаксел 25 мг/м² в 1-й день + лейпрорелин 45 мг 1 раз в 180 дней; цикл 21 день</t>
  </si>
  <si>
    <t>sh0747</t>
  </si>
  <si>
    <t>Дегареликс + кабазитаксел</t>
  </si>
  <si>
    <t>Кабазитаксел 25 мг/м² в 1-й день + дегареликс 80 мг 1 раз в 28 дней (240 мг в первый месяц терапии); цикл 21 день</t>
  </si>
  <si>
    <t>sh0763</t>
  </si>
  <si>
    <t>Ифосфамид + карбоплатин + паклитаксел</t>
  </si>
  <si>
    <t>Паклитаксел 175 мг/м² в 1-й день + ифосфамид 1200 мг/м² в 1-3-й дни + карбоплатин AUC 4-5 в 1-й день; цикл 21 день</t>
  </si>
  <si>
    <t>sh0764</t>
  </si>
  <si>
    <t>Цисплатин 70-80 мг/м² в 1-й день + фторурацил 800-1000 мг/м² (96-часовая инфузия) в 2-5-й дни; цикл 21 день</t>
  </si>
  <si>
    <t>sh0765</t>
  </si>
  <si>
    <t>Карбоплатин + фторурацил</t>
  </si>
  <si>
    <t>Карбоплатин AUC 4-5 в 1-й день + фторурацил 800-1000 мг/м² (96-часовая инфузия) в 2-5-й дни; цикл 21 день</t>
  </si>
  <si>
    <t>sh0766</t>
  </si>
  <si>
    <t>Цетуксимаб 500 мг/м² (начальная доза 400 мг/м²) в 1-й день; цикл 14 дней</t>
  </si>
  <si>
    <t>sh0767</t>
  </si>
  <si>
    <t>Кальция фолинат + паклитаксел + цисплатин</t>
  </si>
  <si>
    <t>Паклитаксел 135 мг/м² в 1-й день + цисплатин 60 мг/м² в 1-й день + кальция фолинат 50 мг в 1-й день; цикл 28 дней</t>
  </si>
  <si>
    <t>sh0768</t>
  </si>
  <si>
    <t>Паклитаксел + этопозид</t>
  </si>
  <si>
    <t>Паклитаксел 135 мг/м² в 1-й день + этопозид 150 мг/м² в 1-й день; цикл 28 дней</t>
  </si>
  <si>
    <t>sh0769</t>
  </si>
  <si>
    <t>Авелумаб</t>
  </si>
  <si>
    <t>Авелумаб 800 мг в 1-й день; цикл 14 дней</t>
  </si>
  <si>
    <t>sh0770</t>
  </si>
  <si>
    <t>Винбластин + метотрексат + цисплатин</t>
  </si>
  <si>
    <t>Метотрексат 30 мг/м² в 1-й, 8-й дни + винбластин 4 мг/м² в 1-й, 8-й дни + цисплатин 100 мг/м² во 2-й день; цикл 21 день</t>
  </si>
  <si>
    <t>sh0770.1</t>
  </si>
  <si>
    <t>sh0771</t>
  </si>
  <si>
    <t>Ифосфамид + месна + паклитаксел + цисплатин</t>
  </si>
  <si>
    <t>Паклитаксел 175 мг/м² в 1-й день + ифосфамид 5000 мг/м² (24-часовая инфузия) в 1-й день + месна 5000 мг/м² в 1-й день + цисплатин 75 мг/м² в 1-й день; цикл 21 день</t>
  </si>
  <si>
    <t>sh0772</t>
  </si>
  <si>
    <t>Паклитаксел 175 мг/м² в 1-й день + ифосфамид 1200 мг/м² в 1-3-й дни + карбоплатин AUC 4-5 в 1-й день; цикл 28 дней</t>
  </si>
  <si>
    <t>sh0773</t>
  </si>
  <si>
    <t>Карбоплатин AUC 4-5 в 1-й день + фторурацил 800-1000 мг/м² (96-часовая инфузия) в 2-5-й дни; цикл 28 дней</t>
  </si>
  <si>
    <t>sh0774</t>
  </si>
  <si>
    <t>Карбоплатин AUC 4-5 в 1-й день + фторурацил 800-1000 мг/м² (96-часовая инфузия) в 1-4-й дни; цикл 21 день</t>
  </si>
  <si>
    <t>sh0775</t>
  </si>
  <si>
    <t>Цисплатин 70-80 мг/м² в 1-й день + фторурацил 800-1000 мг/м² (96-часовая инфузия) в 1-4-й дни; цикл 21 день</t>
  </si>
  <si>
    <t>sh0776</t>
  </si>
  <si>
    <t>Карбоплатин AUC 4-5 в 1-й день + фторурацил 800-1000 мг/м² (96-часовая инфузия) в 1-4-й дни; цикл 28 дней</t>
  </si>
  <si>
    <t>sh0777</t>
  </si>
  <si>
    <t>Цисплатин 70-80 мг/м² в 1-й день + фторурацил 800-1000 мг/м² (96-часовая инфузия) в 2-5-й дни; цикл 28 дней</t>
  </si>
  <si>
    <t>sh0778</t>
  </si>
  <si>
    <t>Цисплатин 70-80 мг/м² в 1-й день + фторурацил 800-1000 мг/м² (96-часовая инфузия) в 1-4-й дни; цикл 28 дней</t>
  </si>
  <si>
    <t>sh0779</t>
  </si>
  <si>
    <t>Гемцитабин + паклитаксел + цисплатин</t>
  </si>
  <si>
    <t>Гемцитабин 1000 мг/м² в 1-й, 8-й дни + паклитаксел 80 мг/м² в 1-й, 8-й дни + цисплатин 70 мг/м² во 2-й день; цикл 21 день</t>
  </si>
  <si>
    <t>sh0779.1</t>
  </si>
  <si>
    <t>sh0780</t>
  </si>
  <si>
    <t>Гемцитабин + карбоплатин + паклитаксел</t>
  </si>
  <si>
    <t>Гемцитабин 1000 мг/м² в 1-й, 8-й дни + паклитаксел 80 мг/м² в 1-й, 8-й дни + карбоплатин AUC 4-5 во 2-й день; цикл 21 день</t>
  </si>
  <si>
    <t>sh0780.1</t>
  </si>
  <si>
    <t>sh0782</t>
  </si>
  <si>
    <t>Ифосфамид + месна + цисплатин</t>
  </si>
  <si>
    <t>Цисплатин 20 мг/м² в 1-5-й дни + ифосфамид 1500 мг/м² в 1-5-й дни + месна (100% от дозы ифосфамида) в 1-5-й дни; цикл 21 день</t>
  </si>
  <si>
    <t>sh0785</t>
  </si>
  <si>
    <t>Дакарбазин + доксорубицин</t>
  </si>
  <si>
    <t>Доксорубицин 60 мг/м² (96-часовая инфузия) в 1-4-й дни + дакарбазин 750 мг/м² (96-часовая инфузия) в 1-4-й дни; цикл 21 день</t>
  </si>
  <si>
    <t>sh0786</t>
  </si>
  <si>
    <t>Гемцитабин + дакарбазин</t>
  </si>
  <si>
    <t>Гемцитабин 1800 мг/м² в 1-й день + дакарбазин 500 мг/м² в 1-й день; цикл 14 дней</t>
  </si>
  <si>
    <t>sh0787</t>
  </si>
  <si>
    <t>Винорелбин + гемцитабин</t>
  </si>
  <si>
    <t>Гемцитабин 800 мг/м² в 1-й, 8-й дни + винорелбин 25 мг/м² в/в в 1-й, 8-й дни; цикл 21 день</t>
  </si>
  <si>
    <t>sh0787.1</t>
  </si>
  <si>
    <t>sh0788</t>
  </si>
  <si>
    <t>Ифосфамид 1200 мг/м² в 1-5-й дни + месна (120% от дозы ифосфамида) в 1-5-й дни; цикл 28 дней</t>
  </si>
  <si>
    <t>sh0790</t>
  </si>
  <si>
    <t>Дакарбазин 1200 мг/м² в 1-й день; цикл 21 день</t>
  </si>
  <si>
    <t>sh0793</t>
  </si>
  <si>
    <t>Паклитаксел 175 мг/м² в 1-й день + цисплатин 50 мг/м² в 1-й день; цикл 21 день</t>
  </si>
  <si>
    <t>sh0794</t>
  </si>
  <si>
    <t>Вакцина для лечения рака мочевого пузыря БЦЖ 360 мг еженедельно</t>
  </si>
  <si>
    <t>sh0795</t>
  </si>
  <si>
    <t>Винбластин + карбоплатин + метотрексат</t>
  </si>
  <si>
    <t>Метотрексат 30 мг/м² в 1-й, 15-й, 22-й дни + винбластин 3 мг/м² в 1-й, 15-й, 22-й дни + карбоплатин AUC 4-5 в 1-й день; цикл 28 дней</t>
  </si>
  <si>
    <t>sh0795.1</t>
  </si>
  <si>
    <t>sh0796</t>
  </si>
  <si>
    <t>Атезолизумаб + бевацизумаб + карбоплатин + паклитаксел</t>
  </si>
  <si>
    <t>Атезолизумаб 1200 мг в 1-й день + паклитаксел 175-200 мг/м² в 1-й день + карбоплатин AUC 6 в 1-й день + бевацизумаб 15 мг/кг в 1-й день; цикл 21 день</t>
  </si>
  <si>
    <t>sh0797</t>
  </si>
  <si>
    <t>Гемцитабин 1000 мг/м² в 1-й, 8-й, 15-й дни + цисплатин 70 мг/м² в 1-й день; цикл 21 день</t>
  </si>
  <si>
    <t>sh0797.1</t>
  </si>
  <si>
    <t>sh0798</t>
  </si>
  <si>
    <t>Паклитаксел 170 мг/м² в 1-й день + цисплатин 75 мг/м² в 1-й день; цикл 21 день</t>
  </si>
  <si>
    <t>sh0799</t>
  </si>
  <si>
    <t>Паклитаксел 175 мг/м² в 1-й день + цисплатин 50 мг/м² в 1-й день + бевацизумаб 15 мг/кг в 1-й день; цикл 21 день</t>
  </si>
  <si>
    <t>sh0800</t>
  </si>
  <si>
    <t>Иринотекан 125 мг/м² в 1-й, 8-й, 15-й дни; цикл 28 дней</t>
  </si>
  <si>
    <t>sh0800.1</t>
  </si>
  <si>
    <t>sh0801</t>
  </si>
  <si>
    <t>Ифосфамид 1200-1500 мг/м² в 1-5-й дни + месна (60% от дозы ифосфамида) в 1-5-й дни; цикл 21 дней</t>
  </si>
  <si>
    <t>sh0802</t>
  </si>
  <si>
    <t>Ифосфамид 1500 мг/м² во 2-5-й дни + цисплатин 25 мг/м² во 2-5-й дни + месна (100% от дозы ифосфамида) во 2-5-й дни + паклитаксел 120 мг/м² в 1-2-й дни + филграстим 5 мкг/кг в 6-15-й дни; цикл 21 день</t>
  </si>
  <si>
    <t>sh0803</t>
  </si>
  <si>
    <t>Доксорубицин + циклофосфамид + этопозид</t>
  </si>
  <si>
    <t>Циклофосфамид 1000 мг/м² в/в в 1-й день + доксорубицин 45 мг/м² в 1-й день + этопозид 100 мг/м² в 1-3-й дни; цикл 21 день</t>
  </si>
  <si>
    <t>sh0806</t>
  </si>
  <si>
    <t>Блеомицин 30 мг в 1-й, 8-й, 15-й дни + этопозид 100 мг/м² в 1-5-й дни + цисплатин 20 мг/м² в 1-5-й дни; цикл 21 день</t>
  </si>
  <si>
    <t>sh0807</t>
  </si>
  <si>
    <t>Ломустин</t>
  </si>
  <si>
    <t>Ломустин 130 мг/м² в 1-й день; цикл 42 дня</t>
  </si>
  <si>
    <t>sh0810</t>
  </si>
  <si>
    <t>Карбоплатин AUC 5 в 1-й день + доксорубицин 30 мг/м² в 1-й день; цикл 28 дней</t>
  </si>
  <si>
    <t>sh0811</t>
  </si>
  <si>
    <t>Паклитаксел 60 мг/м² в 1-й, 8-й, 15-й дни + карбоплатин AUC 5 в 1-й день; цикл 21 день</t>
  </si>
  <si>
    <t>sh0811.1</t>
  </si>
  <si>
    <t>sh0814</t>
  </si>
  <si>
    <t>Цисплатин 75 мг/м² в 1-й день + этопозид 100 мг внутрь в 1-5-й дни; цикл 21 день</t>
  </si>
  <si>
    <t>sh0815</t>
  </si>
  <si>
    <t>Карбоплатин AUC 5-6 в 1-й день + этопозид 100 мг внутрь в 1-5-й дни; цикл 21 день</t>
  </si>
  <si>
    <t>sh0816</t>
  </si>
  <si>
    <t>Доксорубицин + оксалиплатин</t>
  </si>
  <si>
    <t>Оксалиплатин 100-130 мг/м² в 1-й день + доксорубицин 30-40 мг/м² в 1-й день; цикл 21 день</t>
  </si>
  <si>
    <t>sh0817</t>
  </si>
  <si>
    <t>Оксалиплатин 85 мг/м² в 1-й день + кальция фолинат 200 мг/м² в 1-й день + фторурацил 400 мг/м² в/в болюсно в 1-й день + фторурацил 1200 мг/м² (по 600 мг/м² в сутки) (22-чаcовая инфузия) в 1-2-й дни; цикл 21 день</t>
  </si>
  <si>
    <t>sh0820</t>
  </si>
  <si>
    <t>Бевацизумаб + винорелбин</t>
  </si>
  <si>
    <t>Винорелбин 25 мг/м² в 1-й, 8-й дни + бевацизумаб 7,5 мг/кг 1 раз в 21 день; цикл 21 день</t>
  </si>
  <si>
    <t>sh0820.1</t>
  </si>
  <si>
    <t>sh0821</t>
  </si>
  <si>
    <t>Винорелбин 25 мг/м² в 1-й, 8-й дни +  бевацизумаб 15 мг/кг 1 раз в 21 день; цикл 21 день</t>
  </si>
  <si>
    <t>sh0821.1</t>
  </si>
  <si>
    <t>sh0822</t>
  </si>
  <si>
    <t>Доксорубицин 40-50 мг/м² в 1-й день + бевацизумаб 7,5 мг/кг 1 раз в 21 день; цикл 28 дней</t>
  </si>
  <si>
    <t>sh0823</t>
  </si>
  <si>
    <t>Доксорубицин 40-50 мг/м² в 1-й день + бевацизумаб 15 мг/кг 1 раз в 21 день; цикл 28 дней</t>
  </si>
  <si>
    <t>sh0824</t>
  </si>
  <si>
    <t>Бевацизумаб + паклитаксел</t>
  </si>
  <si>
    <t>Паклитаксел 80 мг/м² в 1-й день + бевацизумаб 7,5 мг/кг 1 раз в 21 день; цикл 7 дней</t>
  </si>
  <si>
    <t>sh0825</t>
  </si>
  <si>
    <t>Паклитаксел 80 мг/м² в 1-й день + бевацизумаб 15 мг/кг 1 раз в 21 день; цикл 7 дней</t>
  </si>
  <si>
    <t>sh0826</t>
  </si>
  <si>
    <t>Доцетаксел 75 мг/м² в 1-й день + бевацизумаб 15 мг/кг 1 раз в 21 день; цикл 21 день</t>
  </si>
  <si>
    <t>sh0827</t>
  </si>
  <si>
    <t>Бевацизумаб + пеметрексед</t>
  </si>
  <si>
    <t>Пеметрексед 500 мг/м² в 1-й день + бевацизумаб 7,5 мг/кг 1 раз в 21 день; цикл 21 день</t>
  </si>
  <si>
    <t>sh0828</t>
  </si>
  <si>
    <t>Пеметрексед 500 мг/м² в 1-й день + бевацизумаб 15 мг/кг в 1-й день; цикл 21 день</t>
  </si>
  <si>
    <t>sh0833</t>
  </si>
  <si>
    <t>Карбоплатин AUC 5 в 1-й день + доксорубицин 30 мг/м² в 1-й день + бевацизумаб 7,5 мг/кг 1 раз в 21 день; цикл 28 дней</t>
  </si>
  <si>
    <t>sh0834</t>
  </si>
  <si>
    <t>Карбоплатин AUC 5 в 1-й день +  доксорубицин 30 мг/м² в 1-й день +  бевацизумаб 15 мг/кг 1 раз в 21 день; цикл 28 дней</t>
  </si>
  <si>
    <t>sh0835</t>
  </si>
  <si>
    <t>Паклитаксел 60 мг/м² в 1-й, 8-й, 15-й дни + карбоплатин AUC 5 в 1-й день + бевацизумаб 7,5 мг/кг 1 раз в 21 день; цикл 21 день</t>
  </si>
  <si>
    <t>sh0835.1</t>
  </si>
  <si>
    <t>sh0836</t>
  </si>
  <si>
    <t>Паклитаксел 60 мг/м² в 1-й, 8-й, 15-й дни + карбоплатин AUC 5 в 1-й день +  бевацизумаб 15 мг/кг 1 раз в 21 день; цикл 21 день</t>
  </si>
  <si>
    <t>sh0836.1</t>
  </si>
  <si>
    <t>sh0837</t>
  </si>
  <si>
    <t>Паклитаксел 80 мг/м² в 1-й, 8-й, 15-й дни + карбоплатин AUC 5 в 1-й день + бевацизумаб 7,5 мг/кг 1 раз в 21 день; цикл 21 день</t>
  </si>
  <si>
    <t>sh0837.1</t>
  </si>
  <si>
    <t>sh0838</t>
  </si>
  <si>
    <t>Паклитаксел 80 мг/м² в 1-й, 8-й, 15-й дни + карбоплатин AUC 5 в 1-й день +  бевацизумаб 15 мг/кг 1 раз в 21 день; цикл 21 день</t>
  </si>
  <si>
    <t>sh0838.1</t>
  </si>
  <si>
    <t>sh0839</t>
  </si>
  <si>
    <t>Бевацизумаб + доцетаксел + карбоплатин</t>
  </si>
  <si>
    <t>Карбоплатин AUC 5-6 в 1-й день + доцетаксел 75 мг/м² в 1-й день + бевацизумаб 7,5 мг/кг 1 раз в 21 день; цикл 21 день</t>
  </si>
  <si>
    <t>sh0840</t>
  </si>
  <si>
    <t>Карбоплатин AUC 5-6 в 1-й день + доцетаксел 75 мг/м² в 1-й день + бевацизумаб 15 мг/кг 1 раз в 21 день; цикл 21 день</t>
  </si>
  <si>
    <t>sh0841</t>
  </si>
  <si>
    <t>Бевацизумаб + гемцитабин + карбоплатин</t>
  </si>
  <si>
    <t>Карбоплатин AUC 4 в 1-й день + гемцитабин 1000 мг/м² в 1-й, 8-й дни + бевацизумаб 7,5 мг/кг 1 раз в 21 день; цикл 21 день</t>
  </si>
  <si>
    <t>sh0841.1</t>
  </si>
  <si>
    <t>sh0842</t>
  </si>
  <si>
    <t>Карбоплатин AUC 4 в 1-й день + гемцитабин 1000 мг/м² в 1-й, 8-й дни + бевацизумаб 15 мг/кг 1 раз в 21 день; цикл 21 день</t>
  </si>
  <si>
    <t>sh0842.1</t>
  </si>
  <si>
    <t>sh0848</t>
  </si>
  <si>
    <t>Бевацизумаб + цисплатин + этопозид</t>
  </si>
  <si>
    <t>Цисплатин 75 мг/м² в 1-й день + этопозид 100 мг внутрь в 1-5-й дни + бевацизумаб 7,5 мг/кг 1 раз в 21 день; цикл 21 день</t>
  </si>
  <si>
    <t>sh0849</t>
  </si>
  <si>
    <t>Цисплатин 75 мг/м² в 1-й день + этопозид 100 мг внутрь в 1-5-й дни +  бевацизумаб 15 мг/кг 1 раз в 21 день; цикл 21 день</t>
  </si>
  <si>
    <t>sh0850</t>
  </si>
  <si>
    <t>Бевацизумаб + карбоплатин + этопозид</t>
  </si>
  <si>
    <t>Карбоплатин AUC 5-6 в 1-й день + этопозид 100 мг внутрь в 1-5-й дни + бевацизумаб 7,5 мг/кг 1 раз в 21 день; цикл 21 день</t>
  </si>
  <si>
    <t>sh0851</t>
  </si>
  <si>
    <t>Карбоплатин AUC 5-6 в 1-й день + этопозид 100 мг внутрь в 1-5-й дни + бевацизумаб 15 мг/кг 1 раз в 21 день; цикл 21 день</t>
  </si>
  <si>
    <t>sh0852</t>
  </si>
  <si>
    <t>Бевацизумаб + доксорубицин + оксалиплатин</t>
  </si>
  <si>
    <t>Оксалиплатин 100-130 мг/м² в 1-й день + доксорубицин 30-40 мг/м² в 1-й день + бевацизумаб 7,5 мг/кг 1 раз в 21 день; цикл 21 день</t>
  </si>
  <si>
    <t>sh0853</t>
  </si>
  <si>
    <t>Оксалиплатин 100-130 мг/м² в 1-й день + доксорубицин 30-40 мг/м² в 1-й день + бевацизумаб 15 мг/кг 1 раз в 21 день; цикл 21 день</t>
  </si>
  <si>
    <t>sh0854</t>
  </si>
  <si>
    <t>Бевацизумаб + гемцитабин + оксалиплатин</t>
  </si>
  <si>
    <t>Оксалиплатин 100-130 мг/м² в 1-й день + гемцитабин 1000 мг/м² в 1-й, 8-й дни + бевацизумаб 7,5 мг/кг 1 раз в 21 день; цикл 21 день</t>
  </si>
  <si>
    <t>sh0854.1</t>
  </si>
  <si>
    <t>sh0855</t>
  </si>
  <si>
    <t>Оксалиплатин 100-130 мг/м² в 1-й день + гемцитабин 1000 мг/м² в 1-й, 8-й дни + бевацизумаб 15 мг/кг 1 раз в 21 день; цикл 21 день</t>
  </si>
  <si>
    <t>sh0855.1</t>
  </si>
  <si>
    <t>sh0856</t>
  </si>
  <si>
    <t>Оксалиплатин 100-130 мг/м² в 1-й день + капецитабин 2000 мг/м² в 1-14-й дни + бевацизумаб 15 мг/кг 1 раз в 21 день; цикл 21 день</t>
  </si>
  <si>
    <t>sh0857</t>
  </si>
  <si>
    <t>Бевацизумаб + иринотекан + цисплатин</t>
  </si>
  <si>
    <t>Цисплатин 60 мг/м² в 1-й день + иринотекан 60 мг/м² в 1-й, 8-й, 15-й дни + бевацизумаб 7,5 мг/кг 1 раз в 21 день; цикл 28 дней</t>
  </si>
  <si>
    <t>sh0857.1</t>
  </si>
  <si>
    <t>sh0858</t>
  </si>
  <si>
    <t>Цисплатин 60 мг/м² в 1-й день + иринотекан 60 мг/м² в 1-й, 8-й, 15-й дни + бевацизумаб 15 мг/кг 1 раз в 21 день; цикл 28 дней</t>
  </si>
  <si>
    <t>sh0858.1</t>
  </si>
  <si>
    <t>sh0859</t>
  </si>
  <si>
    <t>Оксалиплатин 85 мг/м² в 1-й день + кальция фолинат 200 мг/м² в 1-й день + фторурацил 400 мг/м² в/в болюсно в 1-й день + фторурацил 1200 мг/м² (по 600 мг/м² в сутки) (22-чаcовая инфузия) в 1-2-й дни + бевацизумаб 7,5 мг/кг 1 раз в 21 день; цикл 21 день</t>
  </si>
  <si>
    <t>sh0860</t>
  </si>
  <si>
    <t>Оксалиплатин 85 мг/м² в 1-й день + кальция фолинат 200 мг/м² в 1-й день + фторурацил 400 мг/м² в/в болюсно в 1-й день + фторурацил 1200 мг/м² (по 600 мг/м² в сутки) (22-чаcовая инфузия) в 1-2-й дни + бевацизумаб 15 мг/кг 1 раз в 21 день; цикл 21 день</t>
  </si>
  <si>
    <t>sh0861</t>
  </si>
  <si>
    <t>Ифосфамид + месна + паклитаксел + филграстим</t>
  </si>
  <si>
    <t>Паклитаксел 200 мг/м² в 1-й день + ифосфамид 2000 мг/м² в 1-3-й дни + месна (100% от дозы ифосфамида) в 1-3-й дни + филграстим 10 мкг/кг в 4-12-й дни; цикл 14 дней</t>
  </si>
  <si>
    <t>sh0862</t>
  </si>
  <si>
    <t>Карбоплатин + филграстим + этопозид</t>
  </si>
  <si>
    <t>Карбоплатин AUC 8 в 1-3-й дни + этопозид 400 мг/м² в 1-3-й дни + филграстим 5 мкг/кг в 4-12-й дни; цикл 21 день</t>
  </si>
  <si>
    <t>sh0866</t>
  </si>
  <si>
    <t>Карбоплатин + паклитаксел + цетуксимаб</t>
  </si>
  <si>
    <t>Карбоплатин AUC 2,5 в/в в 1-й день + паклитаксел 100 мг/м² в/в в 1-й день + цетуксимаб 250 мг/м² (нагрузочная доза 400 мг/м²) в/в в 1-й день; цикл 7 дней</t>
  </si>
  <si>
    <t>sh0867</t>
  </si>
  <si>
    <t>Цисплатин 100 мг/м² в 1-й день; цикл 21 день</t>
  </si>
  <si>
    <t>sh0868</t>
  </si>
  <si>
    <t>Карбоплатин + фторурацил + цетуксимаб</t>
  </si>
  <si>
    <t>Карбоплатин AUC 5 в/в в 1-й день + фторурацил 4000 мг/м² (по 1000 мг/м² в сутки) (96-часовая инфузия) в/в в 1-4-й дни + цетуксимаб 250 мг/м² (нагрузочная доза 400 мг/м²) в 1-й, 8-й, 15-й дни; цикл 21 день</t>
  </si>
  <si>
    <t>sh0868.1</t>
  </si>
  <si>
    <t>sh0869</t>
  </si>
  <si>
    <t>Цисплатин 75 мг/м² в 1-й день + доцетаксел 100 мг/м² в/в в 1-й день; цикл 21 день</t>
  </si>
  <si>
    <t>sh0870</t>
  </si>
  <si>
    <t>Фторурацил 4000 мг/м² (по 1000 мг/м² в сутки) (96-часовая инфузия) в 1-4-й дни; цикл 21 день</t>
  </si>
  <si>
    <t>sh0871</t>
  </si>
  <si>
    <t>Этопозид 100 мг/м² в 1-3-й дни + цисплатин 100 мг/м² в 1-й день; цикл 28 дней</t>
  </si>
  <si>
    <t>sh0872</t>
  </si>
  <si>
    <t>Дурвалумаб</t>
  </si>
  <si>
    <t>Дурвалумаб 10 мг/кг в 1-й день; цикл 14 дней</t>
  </si>
  <si>
    <t>sh0873</t>
  </si>
  <si>
    <t>Винкристин + доксорубицин + циклофосфамид + цисплатин</t>
  </si>
  <si>
    <t>Цисплатин 50 мг/м² в 1-й день + доксорубицин 40 мг/м² в 1-й день + винкристин 0,6 мг/м² в 3-й день + циклофосфамид 700 мг/м² в 4-й день; цикл 21 день</t>
  </si>
  <si>
    <t>sh0874</t>
  </si>
  <si>
    <t>Доксорубицин + ифосфамид + месна</t>
  </si>
  <si>
    <t>Доксорубицин 60 мг/м² в 1-2-й дни + ифосфамид 2500 мг/м² в/в в 1-3-й дни + месна 2250 мг/м² в 1-3-й дни; цикл 21 день</t>
  </si>
  <si>
    <t>sh0875</t>
  </si>
  <si>
    <t>Доксорубицин 90 мг/м² (по 22,5 мг/м² в сутки) (96-часовая инфузия) в/в в 1-4-й дни + цисплатин 120 мг/м² в/в в 1-й день; цикл 28 дней</t>
  </si>
  <si>
    <t>sh0876</t>
  </si>
  <si>
    <t>Пембролизумаб 400 мг в/в в 1-й день; цикл 42 дня</t>
  </si>
  <si>
    <t>sh0877</t>
  </si>
  <si>
    <t>Пролголимаб</t>
  </si>
  <si>
    <t>Пролголимаб 1 мг/кг в/в в 1-й день; цикл 14 дней</t>
  </si>
  <si>
    <t>sh0878</t>
  </si>
  <si>
    <t>Циклофосфамид 1000 мг/м² в 1-й день + доксорубицин 50 мг/м² в 1-й день + винкристин 1,5 мг/м² в 1-й день; цикл 21 день</t>
  </si>
  <si>
    <t>sh0880</t>
  </si>
  <si>
    <t>Оксалиплатин 85 мг/м² в 1-й, 15-й, 29-й дни + кальция фолинат 250 мг/м² в 1-й, 8-й, 15-й, 22-й, 29-й, 36-й дни + фторурацил 500 мг/м² в 1-й, 8-й, 15-й, 22-й, 29-й, 36-й дни; цикл 49 дней</t>
  </si>
  <si>
    <t>sh0880.1</t>
  </si>
  <si>
    <t>sh0881</t>
  </si>
  <si>
    <t>Кальция фолинат + фторурацил + цисплатин</t>
  </si>
  <si>
    <t>Цисплатин 40 мг/м² в/в в 1-й день + кальция фолинат 400 мг/м² в/в в 1-й день + фторурацил 400 мг/м² в/в в 1-й день + фторурацил 2000 мг/м² (по 1000 мг/м² в сутки) (46-часовая инфузия) в 1-2-й дни; цикл 14 дней</t>
  </si>
  <si>
    <t>sh0882</t>
  </si>
  <si>
    <t>Иринотекан + кальция фолинат + рамуцирумаб + фторурацил</t>
  </si>
  <si>
    <t>Иринотекан 180 мг/м² в 1-й, 15-й дни + кальция фолинат 400 мг/м² в/в в 1-й, 15-й дни + фторурацил 400 мг/м² в/в в 1-й, 15-й дни + фторурацил 2400 мг/м² (по 1200 мг/м² в сутки) (46-часовая инфузия) в/в в 1-2-й, 15-16-й дни + рамуцирумаб 8 мг/кг в 1-й, 15-й дни; цикл 28 дней</t>
  </si>
  <si>
    <t>sh0882.1</t>
  </si>
  <si>
    <t>sh0883</t>
  </si>
  <si>
    <t>Иринотекан 180 мг/м² в 1-й день + кальция фолинат 400 мг/м² в/в в 1-й день + фторурацил 400 мг/м² в/в в 1-й день + фторурацил 2400 мг/м² (по 1200 мг/м² в сутки) (46-часовая инфузия) в 1-2-й дни + цетуксимаб 500 мг/м² в/в в 1-й день; цикл 14 дней</t>
  </si>
  <si>
    <t>sh0884</t>
  </si>
  <si>
    <t>Иринотекан 180 мг/м² в 1-й день + оксалиплатин 85 мг/м² в 1-й день + кальция фолинат 200 мг/м² в/в в 1-й день + фторурацил 250 мг/м² в/в в 1-й день + фторурацил 2200 мг/м² (по 1100 мг/м² в сутки) (48-часовая инфузия) в/в в 1-2-й дни; цикл 14 дней</t>
  </si>
  <si>
    <t>sh0885</t>
  </si>
  <si>
    <t>Оксалиплатин 60-85 мг/м² в/в в 1-й день + иринотекан 120-180 мг/м² в/в в 1-й день + кальция фолинат 400 мг/м² в/в в 1-й день + фторурацил 2000-2400 мг/м² (по 1000-1200 мг/м² в сутки) (46-часовая инфузия) в/в в 1-2-й дни; цикл 14 дней</t>
  </si>
  <si>
    <t>sh0886</t>
  </si>
  <si>
    <t>Иринотекан 165 мг/м² в 1-й день + оксалиплатин 85 мг/м² в 1-й день + кальция фолинат 200 мг/м² в/в в 1-й день + фторурацил 3200 мг/м² (по 1600 мг/м² в сутки) (46-часовая инфузия) в 1-2-й дни + цетуксимаб 500 мг/м² в/в в 1-й день; цикл 14 дней</t>
  </si>
  <si>
    <t>sh0888</t>
  </si>
  <si>
    <t>Гемцитабин 1000 мг/м² в 1-й, 8-й дни + оксалиплатин 80 мг/м² в 1-й, 8-й дни; цикл 21 день</t>
  </si>
  <si>
    <t>sh0888.1</t>
  </si>
  <si>
    <t>sh0889</t>
  </si>
  <si>
    <t>Гемцитабин + доцетаксел + филграстим</t>
  </si>
  <si>
    <t>Гемцитабин 900 мг/м² в 1-й, 8-й дни + доцетаксел 100 мг/м² в 8-й день + филграстим 5 мкг/кг  в 9-19-й дни; цикл 21 день</t>
  </si>
  <si>
    <t>sh0891</t>
  </si>
  <si>
    <t>Гемцитабин 1000 мг/м² в 1-й, 8-й, 15-й дни + цисплатин 80 мг/м² в 1-й день + бевацизумаб 15 мг/кг в/в в 1-й день; цикл 21 день</t>
  </si>
  <si>
    <t>sh0891.1</t>
  </si>
  <si>
    <t>sh0892</t>
  </si>
  <si>
    <t>Гемцитабин 1000 мг/м² в 1-й, 8-й, 15-й дни + цисплатин 80 мг/м² в 1-й день; цикл 21 день</t>
  </si>
  <si>
    <t>sh0892.1</t>
  </si>
  <si>
    <t>sh0893</t>
  </si>
  <si>
    <t>Доксорубицин + ифосфамид + месна + филграстим</t>
  </si>
  <si>
    <t>Доксорубицин 75 мг/м² (по 25 мг/м² в сутки) (72-чаcовая инфузия) в/в в 1-3-й дни + ифосфамид 2500 мг/м² в/в в 1-4-й дни + месна 2500 мг/м²  в 1-4-й дни + филграстим 300 мкг в 5-16-й дни; цикл 21 день</t>
  </si>
  <si>
    <t>sh0894</t>
  </si>
  <si>
    <t>Ифосфамид + месна + филграстим</t>
  </si>
  <si>
    <t>Ифосфамид 2000 мг/м² в 1-7-й дни + месна (100% от дозы ифосфамида) в 1-7-й дни + филграстим 5 мкг/кг в 8-16-й дни; цикл 21 день</t>
  </si>
  <si>
    <t>sh0895</t>
  </si>
  <si>
    <t>Ифосфамид 1800 мг/м² в/в в 1-5-й дни + месна 2160 мг/м² в/в в 1-5-й дни + этопозид 100 мг/м² в 1-5-й дни; цикл 14 дней</t>
  </si>
  <si>
    <t>sh0897</t>
  </si>
  <si>
    <t>Дакарбазин + доксорубицин + ифосфамид + месна</t>
  </si>
  <si>
    <t>Доксорубицин 60 мг/м² (по 20 мг/м² в сутки) (72-чаcовая инфузия) в/в в 1-3-й дни + ифосфамид 6000 мг/м² (по 2000 мг/м² в сутки) (72-чаcовая инфузия) в/в в 1-3-й дни + месна (100-120% от дозы ифосфамида) в 1-3-й дни + дакарбазин 900 мг/м² (по 300 мг/м² в сутки) (72-чаcовая инфузия) в 1-3-й дни; цикл 21 день</t>
  </si>
  <si>
    <t>sh0898</t>
  </si>
  <si>
    <t>Доцетаксел + кальция фолинат + фторурацил + цисплатин</t>
  </si>
  <si>
    <t>Доцетаксел 40 мг/м² в 1-й день + цисплатин 40 мг/м² в 1-й день + кальция фолинат 400 мг/м² в 1-й день + фторурацил 400 мг/м² в/в в 1-й день + фторурацил 2000 мг/м² (по 1000 мг/м² в сутки) (48-часовая инфузия) в 1-2-й дни; цикл 14 дней</t>
  </si>
  <si>
    <t>sh0899</t>
  </si>
  <si>
    <t>Цисплатин 40 мг/м² в/в в 1-й день + доцетаксел 40 мг/м² в/в в 1-й день + фторурацил 2400 мг/м² (по 1200 мг/м² в сутки) (46-часовая инфузия) в 1-2-й дни; цикл 14 дней</t>
  </si>
  <si>
    <t>sh0900</t>
  </si>
  <si>
    <t>Доцетаксел 40 мг/м² в/в в 1-й день + цисплатин 40 мг/м² в/в в 3-й день + фторурацил 2000 мг/м² (по 1000 мг/м² в сутки) (48-часовая инфузия) в/в в 1-2-й дни; цикл 14 дней</t>
  </si>
  <si>
    <t>sh0905</t>
  </si>
  <si>
    <t>Оксалиплатин 85 мг/м² в 1-й день + кальция фолинат 400 мг/м² в/в в 1-й день + фторурацил 400 мг/м² в/в в 1-й день + фторурацил 2400 мг/м² (по 1200 мг/м² в сутки) (46-часовая инфузия) в 1-2-й дни + цетуксимаб 500 мг/м² в/в в 1-й день; цикл 14 дней</t>
  </si>
  <si>
    <t>sh0906</t>
  </si>
  <si>
    <t>Кальция фолинат 200 мг/м² в/в в 1-й день + фторурацил 400 мг/м² в 1-й день + фторурацил 2400 мг/м² (по 1200 мг/м² в сутки) (46-часовая инфузия) в 1-2-й дни + цетуксимаб 250 мг/м² (нагрузочная доза 400 мг/м²) в/в в 1-й, 8-й дни; цикл 14 дней</t>
  </si>
  <si>
    <t>sh0906.1</t>
  </si>
  <si>
    <t>sh0907</t>
  </si>
  <si>
    <t>Кальция фолинат 400 мг/м² в/в в 1-й день + фторурацил 400 мг/м² в 1-й день + фторурацил 2400 мг/м² (по 1200 мг/м² в сутки) (46-часовая инфузия) в 1-2-й дни + цетуксимаб 500 мг/м² в/в в 1-й день; цикл 14 дней</t>
  </si>
  <si>
    <t>sh0908</t>
  </si>
  <si>
    <t>Кальция фолинат 200 мг/м² в/в в 1-й день + фторурацил 400 мг/м² в 1-й день + фторурацил 2400 мг/м² (по 1200 мг/м² в сутки) (46-часовая инфузия) в 1-2-й дни + цетуксимаб 500 мг/м² в/в в 1-й день; цикл 14 дней</t>
  </si>
  <si>
    <t>sh0909</t>
  </si>
  <si>
    <t>Оксалиплатин 85 мг/м² в/в в 8-й, 22-й дни + кальция фолинат 200 мг/м² в/в в 1-й, 8-й, 15-й, 22-й дни + фторурацил 2000 мг/м² (24-часовая инфузия) в/в в 1-й, 8-й, 15-й, 22-й дни; цикл 43 дня</t>
  </si>
  <si>
    <t>sh0909.1</t>
  </si>
  <si>
    <t>sh0912</t>
  </si>
  <si>
    <t>Иринотекан + кальция фолинат + трастузумаб + фторурацил</t>
  </si>
  <si>
    <t>Трастузумаб 4 мг/кг (нагрузочная доза 6 мг/кг) в 1-й день + иринотекан 180 мг/м² в 1-й день + кальция фолинат 400 мг/м² в/в в 1-й день + фторурацил 400 мг/м² в/в в 1-й день + фторурацил 2400 мг/м² (по 1200 мг/м² в сутки) (46-часовая инфузия) в/в в 1-2-й дни; цикл 14 дней</t>
  </si>
  <si>
    <t>sh0913</t>
  </si>
  <si>
    <t>Кальция фолинат + оксалиплатин + трастузумаб + фторурацил</t>
  </si>
  <si>
    <t>Трастузумаб 4 мг/кг (нагрузочная доза 6 мг/кг) в 1-й день + оксалиплатин 85 мг/м² в 1-й день + кальция фолинат 400 мг/м² в/в в 1-й день + фторурацил 400 мг/м² в/в в 1-й день + фторурацил 2400 мг/м² (по 1200 мг/м² в сутки) (46-часовая инфузия) в 1-2-й дни; цикл 14 дней</t>
  </si>
  <si>
    <t>sh0914</t>
  </si>
  <si>
    <t>Винкристин + доксорубицин + филграстим + циклофосфамид</t>
  </si>
  <si>
    <t>Винкристин 2 мг в/в в 1-й день + доксорубицин 37,5 мг/м² в/в в 1-2-й дни + циклофосфамид 1200 мг/м² в/в в 1-й день + филграстим 300 мкг в 5-12-й дни; 14 дней</t>
  </si>
  <si>
    <t>sh0915</t>
  </si>
  <si>
    <t>Винкристин 2 мг/м² в/в в 1-й день + доксорубицин 75 мг/м² в/в в 1-й день + циклофосфамид 1200 мг/м² в/в в 1-й день; цикл 21 день</t>
  </si>
  <si>
    <t>sh0922</t>
  </si>
  <si>
    <t>Гемцитабин 1000 мг/м² в/в в 1-й день + оксалиплатин 85-100 мг/м² в/в в 1-й день; цикл 14 дней</t>
  </si>
  <si>
    <t>sh0923</t>
  </si>
  <si>
    <t>Гемцитабин 750-1000 мг/м² в/в в 1-й день; цикл 7 дней</t>
  </si>
  <si>
    <t>sh0926</t>
  </si>
  <si>
    <t>Деносумаб</t>
  </si>
  <si>
    <t>Деносумаб 120 мг п/к в 1-й, 8-й, 15-й, 28-й дни первого месяца, затем 1 раз в 28 дней</t>
  </si>
  <si>
    <t>sh0926.1</t>
  </si>
  <si>
    <t>sh0927</t>
  </si>
  <si>
    <t>Доксорубицин 20 мг/м² в/в в 1-й день; цикл 7 дней</t>
  </si>
  <si>
    <t>sh0929</t>
  </si>
  <si>
    <t>Доксорубицин 30 мг/м² в/в в 1-й, 8-й дни + цисплатин 50 мг/м² в/в в 1-й, 8-й дни; цикл 21 день</t>
  </si>
  <si>
    <t>sh0929.1</t>
  </si>
  <si>
    <t>sh0931</t>
  </si>
  <si>
    <t>Блеомицин + доксорубицин + цисплатин</t>
  </si>
  <si>
    <t>Доксорубицин 50 мг/м² в 1-й день + блеомицин 30 мг в/в в 1-5-й дни + цисплатин 20 мг/м² в 1-5-й дни; цикл 21 день</t>
  </si>
  <si>
    <t>sh0933</t>
  </si>
  <si>
    <t>Доксорубицин + доцетаксел</t>
  </si>
  <si>
    <t>Доцетаксел 20 мг/м² в 1-й день + доксорубицин 20 мг/м² в/в в 1-й день; цикл 7 дней</t>
  </si>
  <si>
    <t>sh0934</t>
  </si>
  <si>
    <t>Доцетаксел 60 мг/м² в 1-й день + доксорубицин 60 мг/м² в/в в 1-й день; цикл 21 день</t>
  </si>
  <si>
    <t>sh0935</t>
  </si>
  <si>
    <t>Доцетаксел 60 мг/м² в 1-й день + доксорубицин 60 мг/м² в/в в 1-й день; цикл 28 дней</t>
  </si>
  <si>
    <t>sh0936</t>
  </si>
  <si>
    <t>Доцетаксел 75 мг/м² в 1-й день + цисплатин 100 мг/м² в 1-й день + фторурацил 4000 мг/м² (по 1000 мг/м² в сутки) (96-часовая инфузия) в 1-4-й дни; цикл 21 день</t>
  </si>
  <si>
    <t>sh0937</t>
  </si>
  <si>
    <t>Доцетаксел + филграстим + фторурацил + цисплатин</t>
  </si>
  <si>
    <t>Доцетаксел 75 мг/м² в 1-й день + цисплатин 75 мг/м² в 1-й день + фторурацил 3750 мг/м² (по 750 мг/м² в сутки) 120-часовая инфузия в 1-5-й дни + филграстим 5 мкг/кг в 6-12-й дни; цикл 21 день</t>
  </si>
  <si>
    <t>sh0940</t>
  </si>
  <si>
    <t>Иринотекан + рамуцирумаб</t>
  </si>
  <si>
    <t>Иринотекан 150 мг/м² в 1-й, 15-й дни + рамуцирумаб 8 мг/кг в 1-й, 15-й дни; цикл 28 дней</t>
  </si>
  <si>
    <t>sh0940.1</t>
  </si>
  <si>
    <t>sh0941</t>
  </si>
  <si>
    <t>Иринотекан 180 мг/м² в 1-й день + цетуксимаб 500 мг/м² в/в в 1-й день; цикл 14 дней</t>
  </si>
  <si>
    <t>sh0943</t>
  </si>
  <si>
    <t>Ифосфамид 2800 мг/м² в 1-5-й дни + месна (120% от дозы ифосфамида) в 1-5-й дни; цикл 21 день</t>
  </si>
  <si>
    <t>sh0946</t>
  </si>
  <si>
    <t>Паклитаксел + фторурацил + цисплатин</t>
  </si>
  <si>
    <t>Паклитаксел 135 мг/м² в 1-й день + цисплатин 75 мг/м² в 1-й день + фторурацил 4000 мг/м² (по 1000 мг/м² в сутки) (96-часовая инфузия) в 1-4-й дни; цикл 21 день</t>
  </si>
  <si>
    <t>sh0947</t>
  </si>
  <si>
    <t>Паклитаксел 175 мг/м² в 1-й день + цисплатин 100 мг/м² в 1-й день + фторурацил 2500 мг/м² (по 500 мг/м² в сутки) (120-часовая инфузия) во 2-6-й дни; цикл 21 день</t>
  </si>
  <si>
    <t>sh0948</t>
  </si>
  <si>
    <t>Паклитаксел 175 мг/м² в 1-й день + цисплатин 75 мг/м² в 1-й день + фторурацил 3000-4000 мг/м² (по 750-1000 мг/м² в сутки) (96-часовая инфузия) в 1-4-й дни; цикл 21 день</t>
  </si>
  <si>
    <t>sh0949</t>
  </si>
  <si>
    <t>Паклитаксел 175 мг/м² в/в в 1-й день + карбоплатин AUC 5,5 в/в в 1-й день + трастузумаб 4 мг/кг (нагрузочная доза 8 мг/кг) в/в в 1-й день; цикл 21 день</t>
  </si>
  <si>
    <t>sh0950</t>
  </si>
  <si>
    <t>Паклитаксел 45-50 мг/м² в 1-й день + карбоплатин AUC 1,5-2 в 1-й день; цикл 7 дней</t>
  </si>
  <si>
    <t>sh0951</t>
  </si>
  <si>
    <t>Паклитаксел 50 мг/м² в 1-й, 8-й, 15-й дни + карбоплатин AUC 2 в 1-й, 8-й, 15-й дни; цикл 21 день</t>
  </si>
  <si>
    <t>sh0951.1</t>
  </si>
  <si>
    <t>sh0954</t>
  </si>
  <si>
    <t>Карбоплатин + паклитаксел + пембролизумаб</t>
  </si>
  <si>
    <t>Пембролизумаб 200 мг в 1-й день + паклитаксел 200 мг/м² в 1-й день + карбоплатин AUC 6 в 1-й день; цикл 21 день</t>
  </si>
  <si>
    <t>sh0958</t>
  </si>
  <si>
    <t>Бевацизумаб + темозоломид</t>
  </si>
  <si>
    <t>Темозоломид 150 мг/м² в 1-7-й, 15-21-й дни + бевацизумаб 5 мг/кг в 8-й, 22-й дни; цикл 28 дней</t>
  </si>
  <si>
    <t>sh0958.1</t>
  </si>
  <si>
    <t>sh0961</t>
  </si>
  <si>
    <t>Атезолизумаб + бевацизумаб</t>
  </si>
  <si>
    <t>Атезолизумаб 1200 мг в 1-й день + бевацизумаб 15 мг/кг в 1-й день; цикл 21 день</t>
  </si>
  <si>
    <t>sh0962</t>
  </si>
  <si>
    <t>Ниволумаб 3 мг/кг в/в в 1-й день + ипилимумаб 1 мг/кг в/в 1 раз в 42 дня; цикл 14 дней</t>
  </si>
  <si>
    <t>sh0963</t>
  </si>
  <si>
    <t>Трастузумаб 4 мг/кг (нагрузочная доза 8 мг/кг) в/в в 1-й день; цикл 21 день</t>
  </si>
  <si>
    <t>sh0964</t>
  </si>
  <si>
    <t>Трастузумаб 4 мг/кг в 1-й день; цикл 14 дней</t>
  </si>
  <si>
    <t>sh0965</t>
  </si>
  <si>
    <t>Трастузумаб 6 мг/кг в 1-й день; цикл 21 день</t>
  </si>
  <si>
    <t>sh0966</t>
  </si>
  <si>
    <t>Фторурацил 4000 мг/м² (по 1000 мг/м² в сутки) (96-часовая инфузия) в/в в 1-4-й дни + цисплатин 60 мг/м² в/в во 2-й день; цикл 21 день</t>
  </si>
  <si>
    <t>sh0967</t>
  </si>
  <si>
    <t>Цетуксимаб 250 мг/м² (нагрузочная доза 400 мг/м²) в 1-й, 8-й дни; цикл 14 дней</t>
  </si>
  <si>
    <t>sh0967.1</t>
  </si>
  <si>
    <t>sh0969</t>
  </si>
  <si>
    <t>Цетуксимаб 500 мг/м² в/в в 1-й день; цикл 14 дней</t>
  </si>
  <si>
    <t>sh0970</t>
  </si>
  <si>
    <t>Ифосфамид + цисплатин + этопозид</t>
  </si>
  <si>
    <t>Цисплатин 20 мг/м² в 1-4-й дни + ифосфамид 1200 мг/м² в 1-4-й дни + этопозид 75 мг/м² в 1-4-й дни; цикл 21 день</t>
  </si>
  <si>
    <t>sh0971</t>
  </si>
  <si>
    <t>Цисплатин 25 мг/м² в/в в 1-й день; цикл 7 дней</t>
  </si>
  <si>
    <t>sh0972</t>
  </si>
  <si>
    <t>Цисплатин 50-60 мг/м² в/в в 1-й день + доксорубицин 50 мг/м² в/в в 1-й день; цикл 28 дней</t>
  </si>
  <si>
    <t>sh0974</t>
  </si>
  <si>
    <t>Цисплатин 75 мг/м² в 1-й день + фторурацил 3000 мг/м² (по 750 мг/м² в сутки) (96-часовая инфузия) в 1-4-й дни; цикл 28 дней</t>
  </si>
  <si>
    <t>sh0975</t>
  </si>
  <si>
    <t>Цисплатин 75-100 мг/м² в/в в 1-й день + фторурацил 5000 мг/м² (по 1000 мг/м² в сутки) в/в в 1-5-й дни; цикл 21 день</t>
  </si>
  <si>
    <t>sh0976</t>
  </si>
  <si>
    <t>Атезолизумаб + карбоплатин + этопозид</t>
  </si>
  <si>
    <t>Этопозид 100 мг/м² в 1-3-й дни + карбоплатин AUC 5 в 1-й день + атезолизумаб 1200 мг в 1-й день; цикл 21 день</t>
  </si>
  <si>
    <t>sh0977</t>
  </si>
  <si>
    <t>Этопозид 100 мг/м² в 1-3-й дни + цисплатин 100 мг/м² в 1-й день; цикл 21 день</t>
  </si>
  <si>
    <t>sh0978</t>
  </si>
  <si>
    <t>Этопозид 50 мг/м² в 1-5-й дни + цисплатин 50 мг/м² в 1-й, 8-й дни; цикл 28 дней</t>
  </si>
  <si>
    <t>sh0979</t>
  </si>
  <si>
    <t>Ниволумаб 360 мг в 1-й день + ипилимумаб 1 мг/кг 1 раз в 6 недель; цикл 21 день</t>
  </si>
  <si>
    <t>sh0994</t>
  </si>
  <si>
    <t>Паклитаксел + филграстим</t>
  </si>
  <si>
    <t>Паклитаксел 175 мг/м² в/в в 1-й день + филграстим 5 мкг/кг п/к во 2-10-й дни; цикл 14 дней</t>
  </si>
  <si>
    <t>sh0995</t>
  </si>
  <si>
    <t>Паклитаксел + эмпэгфилграстим</t>
  </si>
  <si>
    <t>Паклитаксел 175 мг/м² в/в в 1-й день + эмпэгфилграстим 7,5 мг п/к во 2-й день; цикл 14 дней</t>
  </si>
  <si>
    <t>sh0996</t>
  </si>
  <si>
    <t>Доцетаксел + трастузумаб + циклофосфамид</t>
  </si>
  <si>
    <t>Доцетаксел 75 мг/м² в/в в 1-й день + циклофосфамид 600 мг/м² в/в в 1-й день + трастузумаб 6 мг/кг (нагрузочная доза 8 мг/кг) в/в в 1-й день; цикл 21 день</t>
  </si>
  <si>
    <t>sh0999</t>
  </si>
  <si>
    <t>Паклитаксел 175 мг/м² в/в в 1-й день + трастузумаб 2 мг/кг (нагрузочная доза 4 мг/кг) в/в 1 раз в 7 дней; цикл 14 дней</t>
  </si>
  <si>
    <t>sh1002</t>
  </si>
  <si>
    <t>Паклитаксел 80 мг/м² в/в в 1-й день + карбоплатин AUC 6 в/в 1 раз в 21 день; цикл 7 дней</t>
  </si>
  <si>
    <t>sh1003</t>
  </si>
  <si>
    <t>Трипторелин + фулвестрант</t>
  </si>
  <si>
    <t>Фулвестрант 500 мг 1 раз в 28 дней (500 мг 2 раза в первый месяц терапии) + трипторелин 3,75 мг 1 раз в 28 дней</t>
  </si>
  <si>
    <t>sh1031</t>
  </si>
  <si>
    <t>Паклитаксел 90 мг/м² в 1-й, 8-й, 15-й дни; цикл 28 дней</t>
  </si>
  <si>
    <t>sh1031.1</t>
  </si>
  <si>
    <t>sh1032</t>
  </si>
  <si>
    <t>Паклитаксел 90 мг/м² в/в в 1-й, 8-й, 15-й дни + бевацизумаб 15 мг/кг в/в в 1-й день; цикл 21 день</t>
  </si>
  <si>
    <t>sh1032.1</t>
  </si>
  <si>
    <t>sh1033</t>
  </si>
  <si>
    <t>Паклитаксел 90 мг/м² в/в в 1-й, 8-й, 15-й дни + бевацизумаб 10 мг/кг в/в в 1-й, 15-й дни каждые 28 дней; цикл 21 день</t>
  </si>
  <si>
    <t>sh1033.1</t>
  </si>
  <si>
    <t>sh1035</t>
  </si>
  <si>
    <t>Гемцитабин 1000 мг/м² в/в в 1-й, 8-й дни + карбоплатин AUC 2 в/в в 1-й, 8-й дни; цикл 21 день</t>
  </si>
  <si>
    <t>sh1035.1</t>
  </si>
  <si>
    <t>sh1036</t>
  </si>
  <si>
    <t>Цисплатин 75 мг/м² в/в в 1-й день; цикл 21 день</t>
  </si>
  <si>
    <t>sh1038</t>
  </si>
  <si>
    <t>Паклитаксел 80 мг/м² в/в в 1-й, 8-й, 15-й дни + карбоплатин AUC 2 в/в в 1-й, 8-й, 15-й дни + трастузумаб 2 мг/кг (нагрузочная доза 4 мг/кг) в/в 1 раз в 7 дней; цикл 28 дней</t>
  </si>
  <si>
    <t>sh1038.1</t>
  </si>
  <si>
    <t>sh1040</t>
  </si>
  <si>
    <t>Доцетаксел 75 мг/м² в/в в 1-й день + трастузумаб 2 мг/кг (нагрузочная доза 4 мг/кг) в/в 1 раз в 7 дней; цикл 21 день</t>
  </si>
  <si>
    <t>sh1040.1</t>
  </si>
  <si>
    <t>sh1041</t>
  </si>
  <si>
    <t>Гемцитабин + трастузумаб</t>
  </si>
  <si>
    <t>Гемцитабин 800-1200 мг/м² в/в в 1-й, 8-й, 15-й дни + трастузумаб 2 мг/кг (нагрузочная доза 4 мг/кг) в/в 1 раз в 7 дней; цикл 28 дней</t>
  </si>
  <si>
    <t>sh1041.1</t>
  </si>
  <si>
    <t>sh1056</t>
  </si>
  <si>
    <t>Циклофосфамид + эпирубицин</t>
  </si>
  <si>
    <t>Эпирубицин 90-100 мг/м² в 1-й день + циклофосфамид 600 мг/м² в/в в 1-й день; цикл 14 дней</t>
  </si>
  <si>
    <t>sh1061</t>
  </si>
  <si>
    <t>Ипилимумаб + карбоплатин + ниволумаб + пеметрексед</t>
  </si>
  <si>
    <t>Ниволумаб 360 мг в 1-й день + ипилимумаб 1 мг/кг 1 раз в 6 недель + пеметрексед 500 мг/м² в 1-й день + карбоплатин AUC 5-6 в 1-й день; цикл 21 день</t>
  </si>
  <si>
    <t>sh1062</t>
  </si>
  <si>
    <t>Ипилимумаб + ниволумаб + пеметрексед + цисплатин</t>
  </si>
  <si>
    <t>Ниволумаб 360 мг в 1-й день + ипилимумаб 1 мг/кг 1 раз в 6 недель + пеметрексед 500 мг/м² в 1-й день + цисплатин 75 мг/м² в 1-й день; цикл 21 день</t>
  </si>
  <si>
    <t>sh1063</t>
  </si>
  <si>
    <t>Ипилимумаб + карбоплатин + ниволумаб + паклитаксел</t>
  </si>
  <si>
    <t>Ниволумаб 360 мг в 1-й день + ипилимумаб 1 мг/кг 1 раз в 6 недель + паклитаксел 175-225 мг/м² в 1-й день + карбоплатин AUC 5-7 в 1-й день; цикл 21 день</t>
  </si>
  <si>
    <t>sh1064</t>
  </si>
  <si>
    <t>Карбоплатин + темозоломид</t>
  </si>
  <si>
    <t>Темозоломид 150-200 мг/м² в 1-5-й дни + карбоплатин AUC 3 в 1-й день; цикл 28 дней</t>
  </si>
  <si>
    <t>sh1065</t>
  </si>
  <si>
    <t>Темозоломид 150-200 мг/м² в 1-5-й дни + цисплатин 80 мг/м² в 1-й день; цикл 28 дней</t>
  </si>
  <si>
    <t>sh1066</t>
  </si>
  <si>
    <t>Бевацизумаб 5-10 мг/кг в 1-й, 15-й дни + иринотекан 125-200 мг/м² в 1-й, 15-й дни; цикл 28 дней</t>
  </si>
  <si>
    <t>sh1066.1</t>
  </si>
  <si>
    <t>sh1067</t>
  </si>
  <si>
    <t>Гемцитабин 750-1200 мг/м² в 1-й, 8-й, 15-й дни; цикл 28 дней</t>
  </si>
  <si>
    <t>sh1067.1</t>
  </si>
  <si>
    <t>sh1068</t>
  </si>
  <si>
    <t>Эпирубицин 60-120 мг/м² в 1-й день + циклофосфамид 600 мг/м² в 1-й день; цикл 21 день</t>
  </si>
  <si>
    <t>sh1069</t>
  </si>
  <si>
    <t>Ифосфамид 1600 мг/м² в 1-3-й дни + паклитаксел 135 мг/м² в 1-й день + месна (120% от дозы ифосфамида) в 1-3-й дни + филграстим 5 мкг/кг в 4-8-й день; цикл 21 день</t>
  </si>
  <si>
    <t>sh1070</t>
  </si>
  <si>
    <t>Гемцитабин 900 мг/м² в 1-й, 8-й дни + доцетаксел 100 мг/м² в 8-й день + филграстим 150 мкг/м² или 5 мкг/кг в 9-15-й дни; цикл 21 день</t>
  </si>
  <si>
    <t>sh1072</t>
  </si>
  <si>
    <t>Пембролизумаб + фторурацил + цисплатин</t>
  </si>
  <si>
    <t>Пембролизумаб 200 мг в 1-й день + цисплатин 75-80 мг/м² в 1-й день + фторурацил 3750-4000 мг/м² (по 750-800 мг/м² в сутки) (120-часовая инфузия) в 1-5-й дни; цикл 21 день</t>
  </si>
  <si>
    <t>sh1074</t>
  </si>
  <si>
    <t>Доксорубицин 25 мг/м² в/в в 1-3-й дни; цикл 21 день</t>
  </si>
  <si>
    <t>sh1075</t>
  </si>
  <si>
    <t>Гемцитабин + ланреотид + оксалиплатин</t>
  </si>
  <si>
    <t>Оксалиплатин 100 мг/м² в/в в 1-й день + гемцитабин 1000 мг/м² в/в в 1-й, 8-й дни + ланреотид 120 мг п/к 1 раз в 28 дней; цикл 21 день</t>
  </si>
  <si>
    <t>sh1075.1</t>
  </si>
  <si>
    <t>2/2/3/2**</t>
  </si>
  <si>
    <t>sh1076</t>
  </si>
  <si>
    <t>Оксалиплатин 100 мг/м² в/в в 1-й день + гемцитабин 1000 мг/м² в/в в 1-й день + ланреотид 120 мг п/к 1 раз в 28 дней; цикл 14 дней</t>
  </si>
  <si>
    <t>sh1077</t>
  </si>
  <si>
    <t>Доцетаксел 70 мг/м² в 1-й день + цисплатин 70 мг/м² в 1-й день; цикл 21 день</t>
  </si>
  <si>
    <t>sh1078</t>
  </si>
  <si>
    <t>Винкристин + доксорубицин + ланреотид + циклофосфамид</t>
  </si>
  <si>
    <t>Циклофосфамид 1000 мг/м² в/в в 1-й день + доксорубицин 50 мг/м² в/в в 1-й день + винкристин 1,4 мг/м² в/в в 1-й день + ланреотид 120 мг п/к 1 раз в 28 дней; цикл 21 день</t>
  </si>
  <si>
    <t>sh1079</t>
  </si>
  <si>
    <t>Иринотекан + ланреотид + цисплатин</t>
  </si>
  <si>
    <t>Цисплатин 75 мг/м² в/в в 1-й день + иринотекан 65 мг/м² в/в в 1-й, 8-й дни + ланреотид 120 мг п/к 1 раз в 28 дней; цикл 21 день</t>
  </si>
  <si>
    <t>sh1079.1</t>
  </si>
  <si>
    <t>sh1081</t>
  </si>
  <si>
    <t>Карбоплатин + ланреотид + этопозид</t>
  </si>
  <si>
    <t>Карбоплатин AUC 5 в/в в 1-й день + этопозид 100 мг/м² в/в в 1-3-й дни + ланреотид 120 мг п/к 1 раз в 28 дней; цикл 21 день</t>
  </si>
  <si>
    <t>3/3/1/3/1/3**</t>
  </si>
  <si>
    <t>sh1082</t>
  </si>
  <si>
    <t>Метотрексат 3000-8000 мг/м² в 1-й день; цикл 21 день</t>
  </si>
  <si>
    <t>sh1084</t>
  </si>
  <si>
    <t>Ниволумаб 240 мг в 1-й день + ипилимумаб 1 мг/кг 1 раз в 6 недель; цикл 14 дней</t>
  </si>
  <si>
    <t>sh1085</t>
  </si>
  <si>
    <t>Кальция фолинат 200 мг/м² в/в в 1-й день + фторурацил 400 мг/м² в 1-й день + фторурацил 2400 мг/м² (по 1200 мг/м² в сутки) (46-часовая инфузия) в 1-2-й дни + бевацизумаб 5 мг/кг в/в в 1-й день; цикл 14 дней</t>
  </si>
  <si>
    <t>sh1088</t>
  </si>
  <si>
    <t>Винкристин + дакарбазин + циклофосфамид</t>
  </si>
  <si>
    <t>Циклофосфамид 750 мг/м² в 1-й день + дакарбазин 600 мг/м² в 1-2-й дни + винкристин 1,4 мг/м² в 1-й день; цикл 21 день</t>
  </si>
  <si>
    <t>sh1094</t>
  </si>
  <si>
    <t>Доксорубицин 60-75 мг/м² (по 20-25 мг/м² в сутки) (72-часовая инфузия) в/в в 1-3-й дни + ифосфамид 1500-2500 мг/м² в/в в 1-4-й дни + месна 1875-2500 мг/м² в 1-4-й дни + филграстим 5 мкг/кг п/к в 5-15-й дни; цикл 21 день</t>
  </si>
  <si>
    <t>sh1095</t>
  </si>
  <si>
    <t>Доксорубицин 25 мг/м² в/в в 1-3-й дни + ифосфамид 2500 мг/м² в/в в 1-4-й дни + месна 2500 мг/м² в 1-4-й дни + филграстим 5 мкг/кг п/к в 5-16-й дни; цикл 21 день</t>
  </si>
  <si>
    <t>sh1096</t>
  </si>
  <si>
    <t>Доксорубицин 75 мг/м² в/в в 1-й день + ифосфамид 2500 мг/м² в/в в 1-4-й дни + месна 2500 мг/м² в 1-4-й дни + филграстим 5 мкг/кг п/к в 5-16-й дни; цикл 21 день</t>
  </si>
  <si>
    <t>sh1097</t>
  </si>
  <si>
    <t>Иринотекан + кальция фолинат + ланреотид + фторурацил</t>
  </si>
  <si>
    <t>Иринотекан 180 мг/м² в/в в 1-й день + кальция фолинат 400 мг/м² в/в в 1-й день + фторурацил 400 мг/м² в/в в 1-й день + фторурацил 2400 мг/м² (по 1200 мг/м² в сутки)(46-часовая инфузия) в/в в 1-2-й дни + ланреотид 120 мг п/к 1 раз в 28 дней; цикл 14 дней</t>
  </si>
  <si>
    <t>sh1099</t>
  </si>
  <si>
    <t>Дурвалумаб + карбоплатин + этопозид</t>
  </si>
  <si>
    <t>Этопозид 80-100 мг/м² в 1-3-й дни + карбоплатин AUC 5-6 в 1-й день + дурвалумаб 1500 мг в 1-й день; цикл 21 день</t>
  </si>
  <si>
    <t>sh1101</t>
  </si>
  <si>
    <t>Бевацизумаб 5-10 мг/кг в 1-й, 15-й дни; цикл 28 дней</t>
  </si>
  <si>
    <t>sh1101.1</t>
  </si>
  <si>
    <t>sh1108</t>
  </si>
  <si>
    <t>Цисплатин 75 мг/м² в/в в 1-й день + этопозид 100 мг/м² в/в в 1-3-й дни; цикл 21 день</t>
  </si>
  <si>
    <t>sh1109</t>
  </si>
  <si>
    <t>Цисплатин 80 мг/м² в/в в 1-й день + этопозид 100 мг/м² в/в в 1-3-й дни; цикл 21 день</t>
  </si>
  <si>
    <t>sh1110</t>
  </si>
  <si>
    <t>Цисплатин 25 мг/м² в 1-4-й дни + этопозид 80 мг/м² в 1-4-й дни; цикл 21 день</t>
  </si>
  <si>
    <t>sh1112</t>
  </si>
  <si>
    <t>Ифосфамид 3000 мг/м² в/в в 1-3-й дни + месна 4500 мг/м² в/в в 1-3-й дни; цикл 21 день</t>
  </si>
  <si>
    <t>sh1113</t>
  </si>
  <si>
    <t>Кальция фолинат + ниволумаб + оксалиплатин + фторурацил</t>
  </si>
  <si>
    <t>Ниволумаб 240 мг в 1-й день + оксалиплатин 85 мг/м² в 1-й день + кальция фолинат 400 мг/м² в 1-й день + фторурацил 2400 мг/м² (по 1200 мг/м² в сутки) (46-часовая инфузия) в 1-2-й дни + фторурацил 400 мг/м² в/в в 1-й день; цикл 14 дней</t>
  </si>
  <si>
    <t>sh1114</t>
  </si>
  <si>
    <t>Цисплатин 20 мг/м² в 1-5-й дни + этопозид 80 мг/м² в 1-5-й дни + ифосфамид 1500 мг/м² в 1-й, 3-й, 5-й дни + месна (100% от дозы ифосфамида) в/в в 1-й, 3-й, 5-й дни; цикл 21 день</t>
  </si>
  <si>
    <t>sh1115</t>
  </si>
  <si>
    <t>Цисплатин 20 мг/м² в 1-5-й дни + этопозид 80 мг/м² в 1-5-й дни + ифосфамид 1500 мг/м² в 1-й, 3-й, 5-й дни + месна (100% от дозы ифосфамида) в/в в 1-й, 3-й, 5-й дни; цикл 28 дней</t>
  </si>
  <si>
    <t>sh1116</t>
  </si>
  <si>
    <t>Иринотекан + карбоплатин</t>
  </si>
  <si>
    <t>Карбоплатин AUC 5 в/в в 1-й день + иринотекан 65 мг/м² в/в в 1-й, 8-й дни; цикл 21 день</t>
  </si>
  <si>
    <t>sh1116.1</t>
  </si>
  <si>
    <t>sh1117</t>
  </si>
  <si>
    <t>Циклофосфамид + цисплатин + этопозид</t>
  </si>
  <si>
    <t>Цисплатин 20 мг/м² в 1-4-й дни + этопозид 80 мг/м² в 1-5-й дни + циклофосфамид 600 мг/м² в 4-й день; цикл 28 дней</t>
  </si>
  <si>
    <t>sh1118</t>
  </si>
  <si>
    <t>Цисплатин 20 мг/м² в 1-4-й дни + этопозид 80 мг/м² в 1-5-й дни + циклофосфамид 600 мг/м² в 4-й день; цикл 35 дней</t>
  </si>
  <si>
    <t>sh1119</t>
  </si>
  <si>
    <t>Цисплатин 20 мг/м² в 1-4-й дни + этопозид 80 мг/м² в 1-5-й дни + циклофосфамид 600 мг/м² в 4-й день; цикл 42 дня</t>
  </si>
  <si>
    <t>sh1122</t>
  </si>
  <si>
    <t>Цисплатин 75-80 мг/м² в 1-й день + фторурацил 3750-4000 мг/м² (по 750-800 мг/м² в сутки) (120-часовая инфузия) в 1-5-й дни; цикл 21 день</t>
  </si>
  <si>
    <t>sh1123</t>
  </si>
  <si>
    <t>Ифосфамид 2000 мг/м² в/в в 1-7-й дни + месна 2000-2400 мг/м² в/в в 1-7-й дни + филграстим 5 мкг/кг п/к в 8-18-й дни; цикл 21 день</t>
  </si>
  <si>
    <t>sh1124</t>
  </si>
  <si>
    <t>Интерферон альфа-2b</t>
  </si>
  <si>
    <t>Интерферон альфа-2b 3 млн.МЕ 3 раза в неделю</t>
  </si>
  <si>
    <t>sh1125</t>
  </si>
  <si>
    <t>Интерферон альфа-2b 5 млн.МЕ 3 раза в неделю</t>
  </si>
  <si>
    <t>sh1127</t>
  </si>
  <si>
    <t>Кальция фолинат 200 мг/м² в/в в 1-й день + фторурацил 400 мг/м² в 1-й день + фторурацил 2400 мг/м² (по 1200 мг/м² в сутки) (46-часовая инфузия) в 1-2-й дни + панитумумаб 6 мг/кг в/в в 1-й день; цикл 14 дней</t>
  </si>
  <si>
    <t>sh1129</t>
  </si>
  <si>
    <t>Оксалиплатин 85 мг/м² в 1-й, 15-й, 29-й дни + кальция фолинат 250 мг/м² в/в в 1-й, 8-й, 15-й, 22-й, 29-й, 36-й дни + фторурацил 500 мг/м² в 1-й, 8-й, 15-й, 22-й, 29-й, 36-й дни + бевацизумаб 5 мг/кг в/в 1 раз в 14 дней; цикл 49 дней</t>
  </si>
  <si>
    <t>sh1129.1</t>
  </si>
  <si>
    <t>7/6**</t>
  </si>
  <si>
    <t>sh1130</t>
  </si>
  <si>
    <t>Ланреотид + цисплатин + этопозид</t>
  </si>
  <si>
    <t>Цисплатин 100 мг/м² в/в в 1-й день + этопозид 100 мг/м² в/в в 1-3-й дни + ланреотид 120 мг п/к 1 раз в 28 дней; цикл 21 день</t>
  </si>
  <si>
    <t>sh1131</t>
  </si>
  <si>
    <t>Цисплатин 75 мг/м² в/в в 1-й день + этопозид 100 мг/м² в/в в 1-3-й дни + ланреотид 120 мг п/к 1 раз в 28 дней; цикл 21 день</t>
  </si>
  <si>
    <t>sh1132</t>
  </si>
  <si>
    <t>Цисплатин 80 мг/м² в/в в 1-й день + этопозид 100 мг/м² в/в в 1-3-й дни + ланреотид 120 мг п/к 1 раз в 28 дней; цикл 21 день</t>
  </si>
  <si>
    <t>sh1133</t>
  </si>
  <si>
    <t>Дакарбазин 250 мг/м² в/в в 1-5-й дни; цикл 21 день</t>
  </si>
  <si>
    <t>sh1134</t>
  </si>
  <si>
    <t>Дурвалумаб 1500 мг в 1-й день; цикл 28 дней</t>
  </si>
  <si>
    <t>sh1136</t>
  </si>
  <si>
    <t>Иринотекан + карбоплатин + ланреотид</t>
  </si>
  <si>
    <t>Карбоплатин AUC 5 в/в в 1-й день + иринотекан 65 мг/м² в/в в 1-й, 8-й дни + ланреотид 120 мг п/к 1 раз в 28 дней; цикл 21 день</t>
  </si>
  <si>
    <t>sh1136.1</t>
  </si>
  <si>
    <t>sh1139</t>
  </si>
  <si>
    <t>Дурвалумаб + цисплатин + этопозид</t>
  </si>
  <si>
    <t>Этопозид 80-100 мг/м² в 1-3-й дни + цисплатин 75-80 мг/м² в 1-й день + дурвалумаб 1500 мг в 1-й день; цикл 21 день</t>
  </si>
  <si>
    <t>sh1142</t>
  </si>
  <si>
    <t>Доксорубицин 60 мг/м² (по 15 мг/м² в сутки) (96-чаcовая инфузия) в/в в 1-4-й дни + дакарбазин 750 мг/м² (по 187,5 мг/м² в сутки) (96-чаcовая инфузия) в 1-4-й дни; цикл 21 день</t>
  </si>
  <si>
    <t>sh1143</t>
  </si>
  <si>
    <t>Бевацизумаб + ломустин</t>
  </si>
  <si>
    <t>Бевацизумаб 5-10 мг/кг в 1-й, 15-й дни + ломустин 40 мг/м² в 1-й, 8-й, 15-й, 22-й дни; цикл 28 дней</t>
  </si>
  <si>
    <t>sh1143.1</t>
  </si>
  <si>
    <t>sh1144</t>
  </si>
  <si>
    <t>Бевацизумаб 5-10 мг/кг в 1-й, 15-й, 29-й дни + ломустин 90 мг/м² в 1-й день; цикл 42 дня</t>
  </si>
  <si>
    <t>sh1144.1</t>
  </si>
  <si>
    <t>sh9003</t>
  </si>
  <si>
    <t>Прочие схемы лекарственной терапии</t>
  </si>
  <si>
    <t>Прочие схемы лекарственной терапии при злокачественных новообразованиях (кроме лимфоидной и кроветворной тканей)</t>
  </si>
  <si>
    <t>Неприменимо</t>
  </si>
  <si>
    <t xml:space="preserve">РАСЧЕТ СТОИМОСТИ ЛЕКАРСТВЕННОЙ ТЕРАПИИ ПРИ ЗЛОКАЧЕСТВЕННЫХ НОВООБРАЗОВАНИЯХ (кроме лимфоидной и кроветворной тканей), взрослые (УРОВЕНЬ 6) В РАЗРЕЗЕ ПОДГРУПП в условиях круглосуточного стационара на 2022 год </t>
  </si>
  <si>
    <t xml:space="preserve">РАСЧЕТ СТОИМОСТИ ЛЕКАРСТВЕННОЙ ТЕРАПИИ ПРИ ЗЛОКАЧЕСТВЕННЫХ НОВООБРАЗОВАНИЯХ (кроме лимфоидной и кроветворной тканей), взрослые (УРОВЕНЬ 14) В РАЗРЕЗЕ ПОДГРУПП в условиях круглосуточного стационара на 2022 год </t>
  </si>
  <si>
    <t>Стоимость 1 случая (Средняя стоимость за 2021 год по РФ, Госзакупки)</t>
  </si>
  <si>
    <t xml:space="preserve">РАСЧЕТ СТОИМОСТИ ЛЕКАРСТВЕННОЙ ТЕРАПИИ ПРИ ЗЛОКАЧЕСТВЕННЫХ НОВООБРАЗОВАНИЯХ (кроме лимфоидной и кроветворной тканей), взрослые (УРОВЕНЬ 15) В РАЗРЕЗЕ ПОДГРУПП в условиях круглосуточного стационара на 2022 год </t>
  </si>
  <si>
    <t xml:space="preserve">РАСЧЕТ СТОИМОСТИ ЛЕКАРСТВЕННОЙ ТЕРАПИИ ПРИ ЗЛОКАЧЕСТВЕННЫХ НОВООБРАЗОВАНИЯХ (кроме лимфоидной и кроветворной тканей), взрослые (УРОВЕНЬ 16) В РАЗРЕЗЕ ПОДГРУПП в условиях круглосуточного стационара на 2022 год </t>
  </si>
  <si>
    <t>к Соглашению о тарифах на 2022 год</t>
  </si>
  <si>
    <t>Таблица 1 к Приложению 20</t>
  </si>
  <si>
    <t>к Приложению 20</t>
  </si>
  <si>
    <t>Таблица № 1.1  Приложение № 3</t>
  </si>
  <si>
    <t>Таблица № 1.2  Приложение № 3</t>
  </si>
  <si>
    <t>Таблица № 1.3  Приложение № 3</t>
  </si>
  <si>
    <t>Таблица № 1.4  Приложение № 3</t>
  </si>
  <si>
    <t>Таблица № 1.5  Приложение № 3</t>
  </si>
  <si>
    <t>st19.109.1</t>
  </si>
  <si>
    <t>st19.109.2</t>
  </si>
  <si>
    <t>st19.109.3</t>
  </si>
  <si>
    <t>st19.110.1</t>
  </si>
  <si>
    <t>st19.110.2</t>
  </si>
  <si>
    <t>st19.110.3</t>
  </si>
  <si>
    <t>st19.118.1</t>
  </si>
  <si>
    <t>st19.118.2</t>
  </si>
  <si>
    <t>st19.118.3</t>
  </si>
  <si>
    <t>st19.119.1</t>
  </si>
  <si>
    <t>st19.119.2</t>
  </si>
  <si>
    <t>st19.119.3</t>
  </si>
  <si>
    <t>st19.120.1</t>
  </si>
  <si>
    <t>st19.120.2</t>
  </si>
  <si>
    <t>st19.120.3</t>
  </si>
  <si>
    <t xml:space="preserve"> к Доп. Соглашению от 12.08.2022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</si>
</sst>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_-* #,##0_-;\-* #,##0_-;_-* &quot;-&quot;??_-;_-@_-"/>
    <numFmt numFmtId="166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10.5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0" fontId="14" fillId="0" borderId="0"/>
    <xf numFmtId="0" fontId="7" fillId="0" borderId="0"/>
    <xf numFmtId="166" fontId="14" fillId="0" borderId="0" applyFont="0" applyFill="0" applyBorder="0" applyAlignment="0" applyProtection="0"/>
  </cellStyleXfs>
  <cellXfs count="201">
    <xf numFmtId="0" fontId="0" fillId="0" borderId="0" xfId="0"/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0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1" fontId="8" fillId="2" borderId="5" xfId="2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8" xfId="0" applyFill="1" applyBorder="1" applyAlignment="1">
      <alignment horizontal="center"/>
    </xf>
    <xf numFmtId="10" fontId="0" fillId="2" borderId="9" xfId="0" applyNumberFormat="1" applyFill="1" applyBorder="1" applyAlignment="1">
      <alignment horizontal="center"/>
    </xf>
    <xf numFmtId="165" fontId="0" fillId="2" borderId="10" xfId="1" applyNumberFormat="1" applyFont="1" applyFill="1" applyBorder="1"/>
    <xf numFmtId="0" fontId="0" fillId="2" borderId="0" xfId="0" applyFill="1" applyAlignment="1">
      <alignment vertical="center"/>
    </xf>
    <xf numFmtId="0" fontId="0" fillId="2" borderId="11" xfId="0" applyFill="1" applyBorder="1"/>
    <xf numFmtId="0" fontId="0" fillId="2" borderId="12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5" xfId="0" applyFill="1" applyBorder="1" applyAlignment="1">
      <alignment horizontal="center"/>
    </xf>
    <xf numFmtId="10" fontId="0" fillId="2" borderId="13" xfId="0" applyNumberFormat="1" applyFill="1" applyBorder="1" applyAlignment="1">
      <alignment horizontal="center"/>
    </xf>
    <xf numFmtId="165" fontId="0" fillId="2" borderId="14" xfId="1" applyNumberFormat="1" applyFont="1" applyFill="1" applyBorder="1"/>
    <xf numFmtId="0" fontId="0" fillId="2" borderId="5" xfId="0" applyFill="1" applyBorder="1" applyAlignment="1">
      <alignment horizontal="center" vertical="center"/>
    </xf>
    <xf numFmtId="165" fontId="0" fillId="2" borderId="5" xfId="0" applyNumberFormat="1" applyFill="1" applyBorder="1" applyAlignment="1">
      <alignment vertical="center"/>
    </xf>
    <xf numFmtId="0" fontId="0" fillId="2" borderId="12" xfId="0" applyFill="1" applyBorder="1"/>
    <xf numFmtId="0" fontId="0" fillId="2" borderId="5" xfId="0" applyFill="1" applyBorder="1"/>
    <xf numFmtId="0" fontId="2" fillId="2" borderId="0" xfId="0" applyFont="1" applyFill="1" applyAlignment="1">
      <alignment vertical="center"/>
    </xf>
    <xf numFmtId="0" fontId="0" fillId="2" borderId="5" xfId="0" applyFill="1" applyBorder="1" applyAlignment="1">
      <alignment horizontal="center" wrapText="1"/>
    </xf>
    <xf numFmtId="165" fontId="0" fillId="2" borderId="5" xfId="1" applyNumberFormat="1" applyFont="1" applyFill="1" applyBorder="1"/>
    <xf numFmtId="0" fontId="0" fillId="2" borderId="1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65" fontId="0" fillId="2" borderId="15" xfId="0" applyNumberFormat="1" applyFill="1" applyBorder="1" applyAlignment="1">
      <alignment vertical="center"/>
    </xf>
    <xf numFmtId="0" fontId="0" fillId="2" borderId="8" xfId="0" applyFill="1" applyBorder="1" applyAlignment="1">
      <alignment horizontal="center" vertical="center"/>
    </xf>
    <xf numFmtId="165" fontId="0" fillId="2" borderId="8" xfId="0" applyNumberFormat="1" applyFill="1" applyBorder="1" applyAlignment="1">
      <alignment vertical="center"/>
    </xf>
    <xf numFmtId="165" fontId="0" fillId="2" borderId="16" xfId="1" applyNumberFormat="1" applyFont="1" applyFill="1" applyBorder="1"/>
    <xf numFmtId="0" fontId="4" fillId="2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10" fontId="4" fillId="2" borderId="13" xfId="0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vertical="center"/>
    </xf>
    <xf numFmtId="0" fontId="0" fillId="2" borderId="11" xfId="0" applyFont="1" applyFill="1" applyBorder="1"/>
    <xf numFmtId="0" fontId="0" fillId="2" borderId="12" xfId="0" applyFont="1" applyFill="1" applyBorder="1"/>
    <xf numFmtId="0" fontId="0" fillId="2" borderId="5" xfId="0" applyFont="1" applyFill="1" applyBorder="1"/>
    <xf numFmtId="0" fontId="0" fillId="2" borderId="5" xfId="0" applyFont="1" applyFill="1" applyBorder="1" applyAlignment="1">
      <alignment horizontal="center"/>
    </xf>
    <xf numFmtId="10" fontId="0" fillId="2" borderId="13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11" xfId="0" applyFill="1" applyBorder="1" applyAlignment="1">
      <alignment vertical="center" wrapText="1"/>
    </xf>
    <xf numFmtId="10" fontId="0" fillId="2" borderId="13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17" xfId="0" applyFill="1" applyBorder="1" applyAlignment="1">
      <alignment horizontal="center" vertical="center"/>
    </xf>
    <xf numFmtId="165" fontId="0" fillId="2" borderId="17" xfId="0" applyNumberFormat="1" applyFill="1" applyBorder="1" applyAlignment="1">
      <alignment vertical="center"/>
    </xf>
    <xf numFmtId="0" fontId="0" fillId="2" borderId="11" xfId="0" applyFill="1" applyBorder="1" applyAlignment="1">
      <alignment wrapText="1"/>
    </xf>
    <xf numFmtId="10" fontId="0" fillId="2" borderId="13" xfId="0" applyNumberFormat="1" applyFill="1" applyBorder="1" applyAlignment="1">
      <alignment horizontal="center" wrapText="1"/>
    </xf>
    <xf numFmtId="165" fontId="0" fillId="2" borderId="14" xfId="1" applyNumberFormat="1" applyFont="1" applyFill="1" applyBorder="1" applyAlignment="1">
      <alignment wrapText="1"/>
    </xf>
    <xf numFmtId="0" fontId="4" fillId="2" borderId="0" xfId="0" applyFont="1" applyFill="1" applyAlignment="1">
      <alignment vertical="center" wrapText="1"/>
    </xf>
    <xf numFmtId="165" fontId="0" fillId="2" borderId="18" xfId="1" applyNumberFormat="1" applyFont="1" applyFill="1" applyBorder="1"/>
    <xf numFmtId="0" fontId="4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0" fillId="2" borderId="19" xfId="0" applyFill="1" applyBorder="1"/>
    <xf numFmtId="165" fontId="0" fillId="2" borderId="20" xfId="1" applyNumberFormat="1" applyFont="1" applyFill="1" applyBorder="1"/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0" fontId="6" fillId="2" borderId="4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3" fillId="2" borderId="6" xfId="0" applyFont="1" applyFill="1" applyBorder="1"/>
    <xf numFmtId="0" fontId="13" fillId="2" borderId="7" xfId="0" applyFont="1" applyFill="1" applyBorder="1"/>
    <xf numFmtId="0" fontId="13" fillId="2" borderId="8" xfId="0" applyFont="1" applyFill="1" applyBorder="1"/>
    <xf numFmtId="0" fontId="13" fillId="2" borderId="8" xfId="0" applyFont="1" applyFill="1" applyBorder="1" applyAlignment="1">
      <alignment horizontal="center"/>
    </xf>
    <xf numFmtId="10" fontId="13" fillId="2" borderId="9" xfId="0" applyNumberFormat="1" applyFont="1" applyFill="1" applyBorder="1" applyAlignment="1">
      <alignment horizontal="center"/>
    </xf>
    <xf numFmtId="165" fontId="13" fillId="2" borderId="10" xfId="1" applyNumberFormat="1" applyFont="1" applyFill="1" applyBorder="1"/>
    <xf numFmtId="0" fontId="13" fillId="2" borderId="0" xfId="0" applyFont="1" applyFill="1" applyAlignment="1">
      <alignment vertical="center"/>
    </xf>
    <xf numFmtId="0" fontId="13" fillId="2" borderId="11" xfId="0" applyFont="1" applyFill="1" applyBorder="1"/>
    <xf numFmtId="0" fontId="13" fillId="2" borderId="12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0" fontId="13" fillId="2" borderId="5" xfId="0" applyFont="1" applyFill="1" applyBorder="1" applyAlignment="1">
      <alignment horizontal="center"/>
    </xf>
    <xf numFmtId="10" fontId="13" fillId="2" borderId="13" xfId="0" applyNumberFormat="1" applyFont="1" applyFill="1" applyBorder="1" applyAlignment="1">
      <alignment horizontal="center"/>
    </xf>
    <xf numFmtId="165" fontId="13" fillId="2" borderId="14" xfId="1" applyNumberFormat="1" applyFont="1" applyFill="1" applyBorder="1"/>
    <xf numFmtId="0" fontId="13" fillId="2" borderId="5" xfId="0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vertical="center"/>
    </xf>
    <xf numFmtId="0" fontId="13" fillId="2" borderId="12" xfId="0" applyFont="1" applyFill="1" applyBorder="1"/>
    <xf numFmtId="0" fontId="13" fillId="2" borderId="5" xfId="0" applyFont="1" applyFill="1" applyBorder="1"/>
    <xf numFmtId="0" fontId="13" fillId="2" borderId="5" xfId="0" applyFont="1" applyFill="1" applyBorder="1" applyAlignment="1">
      <alignment horizontal="center" wrapText="1"/>
    </xf>
    <xf numFmtId="0" fontId="13" fillId="2" borderId="15" xfId="0" applyFont="1" applyFill="1" applyBorder="1" applyAlignment="1">
      <alignment horizontal="center" vertical="center"/>
    </xf>
    <xf numFmtId="165" fontId="13" fillId="2" borderId="15" xfId="0" applyNumberFormat="1" applyFont="1" applyFill="1" applyBorder="1" applyAlignment="1">
      <alignment vertical="center"/>
    </xf>
    <xf numFmtId="10" fontId="4" fillId="2" borderId="5" xfId="0" applyNumberFormat="1" applyFont="1" applyFill="1" applyBorder="1" applyAlignment="1">
      <alignment horizontal="center" vertical="center"/>
    </xf>
    <xf numFmtId="165" fontId="13" fillId="2" borderId="16" xfId="1" applyNumberFormat="1" applyFont="1" applyFill="1" applyBorder="1"/>
    <xf numFmtId="0" fontId="13" fillId="2" borderId="8" xfId="0" applyFont="1" applyFill="1" applyBorder="1" applyAlignment="1">
      <alignment horizontal="center" vertical="center"/>
    </xf>
    <xf numFmtId="165" fontId="13" fillId="2" borderId="8" xfId="0" applyNumberFormat="1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13" fillId="2" borderId="12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10" fontId="13" fillId="2" borderId="13" xfId="0" applyNumberFormat="1" applyFont="1" applyFill="1" applyBorder="1" applyAlignment="1">
      <alignment horizontal="center" vertical="center"/>
    </xf>
    <xf numFmtId="165" fontId="13" fillId="2" borderId="14" xfId="1" applyNumberFormat="1" applyFont="1" applyFill="1" applyBorder="1" applyAlignment="1">
      <alignment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10" fontId="13" fillId="2" borderId="13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13" fillId="2" borderId="17" xfId="0" applyFont="1" applyFill="1" applyBorder="1" applyAlignment="1">
      <alignment horizontal="center" vertical="center"/>
    </xf>
    <xf numFmtId="165" fontId="13" fillId="2" borderId="17" xfId="0" applyNumberFormat="1" applyFont="1" applyFill="1" applyBorder="1" applyAlignment="1">
      <alignment vertical="center"/>
    </xf>
    <xf numFmtId="0" fontId="13" fillId="2" borderId="11" xfId="0" applyFont="1" applyFill="1" applyBorder="1" applyAlignment="1">
      <alignment wrapText="1"/>
    </xf>
    <xf numFmtId="10" fontId="13" fillId="2" borderId="13" xfId="0" applyNumberFormat="1" applyFont="1" applyFill="1" applyBorder="1" applyAlignment="1">
      <alignment horizontal="center" wrapText="1"/>
    </xf>
    <xf numFmtId="165" fontId="13" fillId="2" borderId="14" xfId="1" applyNumberFormat="1" applyFont="1" applyFill="1" applyBorder="1" applyAlignment="1">
      <alignment wrapText="1"/>
    </xf>
    <xf numFmtId="165" fontId="13" fillId="2" borderId="18" xfId="1" applyNumberFormat="1" applyFont="1" applyFill="1" applyBorder="1"/>
    <xf numFmtId="0" fontId="4" fillId="2" borderId="11" xfId="0" applyFont="1" applyFill="1" applyBorder="1" applyAlignment="1">
      <alignment vertical="center" wrapText="1"/>
    </xf>
    <xf numFmtId="165" fontId="4" fillId="2" borderId="5" xfId="1" applyNumberFormat="1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3" fillId="2" borderId="19" xfId="0" applyFont="1" applyFill="1" applyBorder="1"/>
    <xf numFmtId="165" fontId="13" fillId="2" borderId="20" xfId="1" applyNumberFormat="1" applyFont="1" applyFill="1" applyBorder="1"/>
    <xf numFmtId="43" fontId="4" fillId="2" borderId="0" xfId="0" applyNumberFormat="1" applyFont="1" applyFill="1" applyAlignment="1">
      <alignment horizontal="center" vertical="center"/>
    </xf>
    <xf numFmtId="0" fontId="12" fillId="2" borderId="1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/>
    </xf>
    <xf numFmtId="0" fontId="13" fillId="2" borderId="5" xfId="0" applyFont="1" applyFill="1" applyBorder="1" applyAlignment="1">
      <alignment horizontal="left" vertical="center" wrapText="1"/>
    </xf>
    <xf numFmtId="165" fontId="13" fillId="2" borderId="10" xfId="1" applyNumberFormat="1" applyFont="1" applyFill="1" applyBorder="1" applyAlignment="1">
      <alignment vertical="center"/>
    </xf>
    <xf numFmtId="0" fontId="13" fillId="2" borderId="15" xfId="0" applyFont="1" applyFill="1" applyBorder="1" applyAlignment="1">
      <alignment vertical="center"/>
    </xf>
    <xf numFmtId="165" fontId="13" fillId="2" borderId="14" xfId="1" applyNumberFormat="1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165" fontId="13" fillId="2" borderId="16" xfId="1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4" fillId="2" borderId="6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4" fillId="2" borderId="8" xfId="0" applyFont="1" applyFill="1" applyBorder="1" applyAlignment="1">
      <alignment horizontal="center"/>
    </xf>
    <xf numFmtId="10" fontId="4" fillId="2" borderId="9" xfId="0" applyNumberFormat="1" applyFont="1" applyFill="1" applyBorder="1" applyAlignment="1">
      <alignment horizontal="center"/>
    </xf>
    <xf numFmtId="165" fontId="4" fillId="2" borderId="10" xfId="1" applyNumberFormat="1" applyFont="1" applyFill="1" applyBorder="1"/>
    <xf numFmtId="0" fontId="4" fillId="2" borderId="5" xfId="0" applyFont="1" applyFill="1" applyBorder="1" applyAlignment="1">
      <alignment vertical="center"/>
    </xf>
    <xf numFmtId="0" fontId="4" fillId="2" borderId="11" xfId="0" applyFont="1" applyFill="1" applyBorder="1"/>
    <xf numFmtId="0" fontId="4" fillId="2" borderId="12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/>
    </xf>
    <xf numFmtId="10" fontId="4" fillId="2" borderId="13" xfId="0" applyNumberFormat="1" applyFont="1" applyFill="1" applyBorder="1" applyAlignment="1">
      <alignment horizontal="center"/>
    </xf>
    <xf numFmtId="165" fontId="4" fillId="2" borderId="14" xfId="1" applyNumberFormat="1" applyFont="1" applyFill="1" applyBorder="1"/>
    <xf numFmtId="0" fontId="4" fillId="2" borderId="8" xfId="0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vertical="center"/>
    </xf>
    <xf numFmtId="0" fontId="4" fillId="2" borderId="12" xfId="0" applyFont="1" applyFill="1" applyBorder="1"/>
    <xf numFmtId="0" fontId="4" fillId="2" borderId="5" xfId="0" applyFont="1" applyFill="1" applyBorder="1"/>
    <xf numFmtId="0" fontId="4" fillId="2" borderId="15" xfId="0" applyFont="1" applyFill="1" applyBorder="1" applyAlignment="1">
      <alignment horizontal="center" vertical="center"/>
    </xf>
    <xf numFmtId="165" fontId="4" fillId="2" borderId="15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left" vertical="center" wrapText="1"/>
    </xf>
    <xf numFmtId="165" fontId="4" fillId="2" borderId="14" xfId="1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horizontal="center" vertical="center"/>
    </xf>
    <xf numFmtId="165" fontId="4" fillId="2" borderId="17" xfId="0" applyNumberFormat="1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165" fontId="4" fillId="2" borderId="16" xfId="1" applyNumberFormat="1" applyFont="1" applyFill="1" applyBorder="1"/>
    <xf numFmtId="10" fontId="4" fillId="2" borderId="13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wrapText="1"/>
    </xf>
    <xf numFmtId="10" fontId="4" fillId="2" borderId="13" xfId="0" applyNumberFormat="1" applyFont="1" applyFill="1" applyBorder="1" applyAlignment="1">
      <alignment horizontal="center" wrapText="1"/>
    </xf>
    <xf numFmtId="165" fontId="4" fillId="2" borderId="14" xfId="1" applyNumberFormat="1" applyFont="1" applyFill="1" applyBorder="1" applyAlignment="1">
      <alignment wrapText="1"/>
    </xf>
    <xf numFmtId="165" fontId="4" fillId="2" borderId="14" xfId="1" applyNumberFormat="1" applyFont="1" applyFill="1" applyBorder="1" applyAlignment="1">
      <alignment vertical="center" wrapText="1"/>
    </xf>
    <xf numFmtId="165" fontId="4" fillId="2" borderId="10" xfId="1" applyNumberFormat="1" applyFont="1" applyFill="1" applyBorder="1" applyAlignment="1">
      <alignment vertical="center"/>
    </xf>
    <xf numFmtId="165" fontId="4" fillId="2" borderId="16" xfId="1" applyNumberFormat="1" applyFont="1" applyFill="1" applyBorder="1" applyAlignment="1">
      <alignment vertical="center"/>
    </xf>
    <xf numFmtId="0" fontId="4" fillId="2" borderId="19" xfId="0" applyFont="1" applyFill="1" applyBorder="1"/>
    <xf numFmtId="165" fontId="4" fillId="2" borderId="20" xfId="1" applyNumberFormat="1" applyFont="1" applyFill="1" applyBorder="1"/>
    <xf numFmtId="0" fontId="11" fillId="2" borderId="0" xfId="0" applyFont="1" applyFill="1" applyAlignment="1">
      <alignment vertical="center"/>
    </xf>
    <xf numFmtId="4" fontId="4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4" fontId="4" fillId="2" borderId="0" xfId="0" applyNumberFormat="1" applyFont="1" applyFill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13" fillId="2" borderId="21" xfId="0" applyFont="1" applyFill="1" applyBorder="1"/>
    <xf numFmtId="0" fontId="13" fillId="2" borderId="22" xfId="0" applyFont="1" applyFill="1" applyBorder="1" applyAlignment="1">
      <alignment wrapText="1"/>
    </xf>
    <xf numFmtId="0" fontId="13" fillId="2" borderId="15" xfId="0" applyFont="1" applyFill="1" applyBorder="1" applyAlignment="1">
      <alignment wrapText="1"/>
    </xf>
    <xf numFmtId="0" fontId="13" fillId="2" borderId="15" xfId="0" applyFont="1" applyFill="1" applyBorder="1" applyAlignment="1">
      <alignment horizontal="center"/>
    </xf>
    <xf numFmtId="10" fontId="13" fillId="2" borderId="23" xfId="0" applyNumberFormat="1" applyFont="1" applyFill="1" applyBorder="1" applyAlignment="1">
      <alignment horizontal="center"/>
    </xf>
    <xf numFmtId="0" fontId="13" fillId="2" borderId="22" xfId="0" applyFont="1" applyFill="1" applyBorder="1"/>
    <xf numFmtId="0" fontId="13" fillId="2" borderId="15" xfId="0" applyFont="1" applyFill="1" applyBorder="1"/>
    <xf numFmtId="0" fontId="13" fillId="2" borderId="15" xfId="0" applyFont="1" applyFill="1" applyBorder="1" applyAlignment="1">
      <alignment horizontal="center" wrapText="1"/>
    </xf>
    <xf numFmtId="0" fontId="13" fillId="2" borderId="21" xfId="0" applyFont="1" applyFill="1" applyBorder="1" applyAlignment="1">
      <alignment vertical="center"/>
    </xf>
    <xf numFmtId="0" fontId="13" fillId="2" borderId="22" xfId="0" applyFont="1" applyFill="1" applyBorder="1" applyAlignment="1">
      <alignment vertical="center" wrapText="1"/>
    </xf>
    <xf numFmtId="0" fontId="13" fillId="2" borderId="15" xfId="0" applyFont="1" applyFill="1" applyBorder="1" applyAlignment="1">
      <alignment vertical="center" wrapText="1"/>
    </xf>
    <xf numFmtId="10" fontId="13" fillId="2" borderId="23" xfId="0" applyNumberFormat="1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wrapText="1"/>
    </xf>
    <xf numFmtId="10" fontId="13" fillId="2" borderId="23" xfId="0" applyNumberFormat="1" applyFont="1" applyFill="1" applyBorder="1" applyAlignment="1">
      <alignment horizontal="center" wrapText="1"/>
    </xf>
    <xf numFmtId="0" fontId="13" fillId="2" borderId="24" xfId="0" applyFont="1" applyFill="1" applyBorder="1"/>
    <xf numFmtId="0" fontId="13" fillId="2" borderId="25" xfId="0" applyFont="1" applyFill="1" applyBorder="1"/>
    <xf numFmtId="0" fontId="13" fillId="2" borderId="17" xfId="0" applyFont="1" applyFill="1" applyBorder="1"/>
    <xf numFmtId="0" fontId="13" fillId="2" borderId="17" xfId="0" applyFont="1" applyFill="1" applyBorder="1" applyAlignment="1">
      <alignment horizontal="center"/>
    </xf>
    <xf numFmtId="10" fontId="13" fillId="2" borderId="26" xfId="0" applyNumberFormat="1" applyFont="1" applyFill="1" applyBorder="1" applyAlignment="1">
      <alignment horizontal="center"/>
    </xf>
    <xf numFmtId="0" fontId="13" fillId="2" borderId="17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  <xf numFmtId="0" fontId="13" fillId="2" borderId="7" xfId="0" applyFont="1" applyFill="1" applyBorder="1" applyAlignment="1">
      <alignment wrapText="1"/>
    </xf>
    <xf numFmtId="0" fontId="13" fillId="2" borderId="8" xfId="0" applyFont="1" applyFill="1" applyBorder="1" applyAlignment="1">
      <alignment wrapText="1"/>
    </xf>
    <xf numFmtId="0" fontId="13" fillId="2" borderId="6" xfId="0" applyFont="1" applyFill="1" applyBorder="1" applyAlignment="1">
      <alignment vertical="center"/>
    </xf>
    <xf numFmtId="0" fontId="13" fillId="2" borderId="7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10" fontId="13" fillId="2" borderId="9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10" fontId="6" fillId="2" borderId="5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4"/>
    <cellStyle name="Обычный 2 3 2" xfId="5"/>
    <cellStyle name="Финансовый" xfId="1" builtinId="3"/>
    <cellStyle name="Финансовый 2" xfId="6"/>
    <cellStyle name="Финансовый 3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\&#1054;&#1073;&#1097;&#1080;&#1077;%20&#1076;&#1086;&#1082;&#1091;&#1084;&#1077;&#1085;&#1090;&#1099;\&#1050;&#1054;&#1052;&#1048;&#1057;&#1057;&#1048;&#1071;%20&#1058;&#1055;&#1054;&#1052;&#1057;\2022\&#1057;&#1086;&#1075;&#1083;&#1072;&#1096;&#1077;&#1085;&#1080;&#1077;%20&#1086;%20&#1090;&#1072;&#1088;&#1080;&#1092;&#1072;&#1093;%20&#1085;&#1072;%202022%20&#1075;&#1086;&#1076;\&#1053;&#1072;%20&#1057;&#1040;&#1049;&#1058;\&#1055;&#1088;&#1080;&#1083;&#1086;&#1078;&#1077;&#1085;&#1080;&#1077;%2017-23%20(&#1057;&#1055;&#1056;&#1040;&#1042;&#1054;&#1063;&#1053;&#1048;&#105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КСГ_КС"/>
      <sheetName val="КСГ_ДС"/>
      <sheetName val="МКБ 10_КС"/>
      <sheetName val="МКБ 10_ДС "/>
      <sheetName val="Номенклатура КС"/>
      <sheetName val="Номенклатура_ДС"/>
      <sheetName val="Схемы лекарственной терапии КС"/>
      <sheetName val="Схемы лекарственной терапии_ДС"/>
      <sheetName val="МНН ЛП_КС"/>
      <sheetName val="МНН ЛП_ДС "/>
      <sheetName val="ДКК_КС"/>
      <sheetName val="ДКК_ДС"/>
      <sheetName val="Группировщик детальный_КС"/>
      <sheetName val="Группировщик детальный_ДС"/>
      <sheetName val="Структура справочник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2">
          <cell r="A52" t="str">
            <v>sh0067</v>
          </cell>
          <cell r="B52" t="str">
            <v>Доцетаксел + карбоплатин + пертузумаб + трастузумаб</v>
          </cell>
          <cell r="C52" t="str">
            <v>Доцетаксел 75 мг/м² в 1-й день + карбоплатин AUC 6 в 1-й день + трастузумаб 6 мг/кг (нагрузочная доза 8 мг/кг) в 1-й день + пертузумаб 420 мг (нагрузочная доза 840 мг) в 1-й день; цикл 21 день</v>
          </cell>
          <cell r="D52">
            <v>1</v>
          </cell>
          <cell r="E52" t="str">
            <v>st19.118</v>
          </cell>
        </row>
        <row r="53">
          <cell r="A53" t="str">
            <v>sh0068</v>
          </cell>
          <cell r="B53" t="str">
            <v>Доцетаксел + лейпрорелин</v>
          </cell>
          <cell r="C53" t="str">
            <v>Доцетаксел 75 мг/м² в 1-й день + лейпрорелин 7,5 мг 1 раз в 28 дней; цикл 21 день</v>
          </cell>
          <cell r="D53">
            <v>1</v>
          </cell>
          <cell r="E53" t="str">
            <v>st19.106</v>
          </cell>
        </row>
        <row r="54">
          <cell r="A54" t="str">
            <v>sh0069</v>
          </cell>
          <cell r="B54" t="str">
            <v>Доцетаксел + трастузумаб</v>
          </cell>
          <cell r="C54" t="str">
            <v>Доцетаксел 75-100 мг/м² в 1-й день + трастузумаб 6 мг/кг (нагрузочная доза 8 мг/кг) в 1-й день; цикл 21 день</v>
          </cell>
          <cell r="D54">
            <v>1</v>
          </cell>
          <cell r="E54" t="str">
            <v>st19.111</v>
          </cell>
        </row>
        <row r="55">
          <cell r="A55" t="str">
            <v>sh0070</v>
          </cell>
          <cell r="B55" t="str">
            <v>Доцетаксел + пертузумаб + трастузумаб</v>
          </cell>
          <cell r="C55" t="str">
            <v>Доцетаксел 75-100 мг/м² в 1-й день + трастузумаб 6 мг/кг (нагрузочная доза 8 мг/кг) в 1-й день + пертузумаб 420 мг (нагрузочная доза 840 мг) в 1-й день; цикл 21 день</v>
          </cell>
          <cell r="D55">
            <v>1</v>
          </cell>
          <cell r="E55" t="str">
            <v>st19.118</v>
          </cell>
        </row>
        <row r="56">
          <cell r="A56" t="str">
            <v>sh0071</v>
          </cell>
          <cell r="B56" t="str">
            <v>Доцетаксел + трипторелин</v>
          </cell>
          <cell r="C56" t="str">
            <v>Доцетаксел 75 мг/м² в 1-й день + трипторелин 3,75 мг 1 раз в 28 дней; цикл 21 день</v>
          </cell>
          <cell r="D56">
            <v>1</v>
          </cell>
          <cell r="E56" t="str">
            <v>st19.107</v>
          </cell>
        </row>
        <row r="57">
          <cell r="A57" t="str">
            <v>sh0072</v>
          </cell>
          <cell r="B57" t="str">
            <v>Доцетаксел + циклофосфамид</v>
          </cell>
          <cell r="C57" t="str">
            <v>Доцетаксел 75 мг/м² в 1-й день + циклофосфамид 600 мг/м² в 1-й день; цикл 21 день</v>
          </cell>
          <cell r="D57">
            <v>1</v>
          </cell>
          <cell r="E57" t="str">
            <v>st19.107</v>
          </cell>
        </row>
        <row r="58">
          <cell r="A58" t="str">
            <v>sh0074</v>
          </cell>
          <cell r="B58" t="str">
            <v>Доцетаксел + фторурацил + цисплатин</v>
          </cell>
          <cell r="C58" t="str">
            <v>DCF: доцетаксел 75 мг/м² в 1-й день + цисплатин 75 мг/м² в 1-й день + фторурацил 750 мг/м² в сутки 24-часовая инфузия в 1-5-й дни; цикл 21 день</v>
          </cell>
          <cell r="D58">
            <v>5</v>
          </cell>
          <cell r="E58" t="str">
            <v>st19.108</v>
          </cell>
        </row>
        <row r="59">
          <cell r="A59" t="str">
            <v>sh0075</v>
          </cell>
          <cell r="B59" t="str">
            <v>Доцетаксел + фторурацил + цисплатин</v>
          </cell>
          <cell r="C59" t="str">
            <v>Доцетаксел 75 мг/м² в 1-й день + цисплатин 75 мг/м² в 1-й день + фторурацил 1000 мг/м² в 1-4-й дни; цикл 21 день</v>
          </cell>
          <cell r="D59">
            <v>4</v>
          </cell>
          <cell r="E59" t="str">
            <v>st19.108</v>
          </cell>
        </row>
        <row r="60">
          <cell r="A60" t="str">
            <v>sh0076</v>
          </cell>
          <cell r="B60" t="str">
            <v>Иксабепилон</v>
          </cell>
          <cell r="C60" t="str">
            <v>Иксабепилон 40 мг/м² в 1-й день; цикл 21 день</v>
          </cell>
          <cell r="D60">
            <v>1</v>
          </cell>
          <cell r="E60" t="str">
            <v>st19.112</v>
          </cell>
        </row>
        <row r="61">
          <cell r="A61" t="str">
            <v>sh0077</v>
          </cell>
          <cell r="B61" t="str">
            <v>Иматиниб</v>
          </cell>
          <cell r="C61" t="str">
            <v>Иматиниб 800 мг ежедневно</v>
          </cell>
          <cell r="D61">
            <v>30</v>
          </cell>
        </row>
        <row r="62">
          <cell r="A62" t="str">
            <v>sh0078</v>
          </cell>
          <cell r="B62" t="str">
            <v>Бевацизумаб + интерферон альфа-2b</v>
          </cell>
          <cell r="C62" t="str">
            <v>Интерферон альфа 6-9 млн МЕ 3 раза в неделю + бевацизумаб 10 мг/кг 1 раз в 2 недели</v>
          </cell>
          <cell r="D62">
            <v>6</v>
          </cell>
        </row>
        <row r="63">
          <cell r="A63" t="str">
            <v>sh0081</v>
          </cell>
          <cell r="B63" t="str">
            <v>Ипилимумаб</v>
          </cell>
          <cell r="C63" t="str">
            <v>Ипилимумаб 3 мг/кг в 1-й день; цикл 21 день</v>
          </cell>
          <cell r="D63">
            <v>1</v>
          </cell>
          <cell r="E63" t="str">
            <v>st19.121</v>
          </cell>
        </row>
        <row r="64">
          <cell r="A64" t="str">
            <v>sh0083</v>
          </cell>
          <cell r="B64" t="str">
            <v>Иринотекан</v>
          </cell>
          <cell r="C64" t="str">
            <v>Иринотекан 250-350 мг/м² в 1-й день; цикл 21 день</v>
          </cell>
          <cell r="D64">
            <v>1</v>
          </cell>
          <cell r="E64" t="str">
            <v>st19.107</v>
          </cell>
        </row>
        <row r="65">
          <cell r="A65" t="str">
            <v>sh0084</v>
          </cell>
          <cell r="B65" t="str">
            <v>Иринотекан</v>
          </cell>
          <cell r="C65" t="str">
            <v>Иринотекан 125 мг/м² в 1-й, 8-й, 15-й, 22-й дни; цикл 28 дней</v>
          </cell>
          <cell r="D65">
            <v>1</v>
          </cell>
          <cell r="E65" t="str">
            <v>st19.105</v>
          </cell>
        </row>
        <row r="66">
          <cell r="A66" t="str">
            <v>sh0084.1</v>
          </cell>
          <cell r="B66" t="str">
            <v>Иринотекан</v>
          </cell>
          <cell r="C66" t="str">
            <v>Иринотекан 125 мг/м² в 1-й, 8-й, 15-й, 22-й дни; цикл 28 дней</v>
          </cell>
          <cell r="D66">
            <v>4</v>
          </cell>
          <cell r="E66" t="str">
            <v>st19.109</v>
          </cell>
        </row>
        <row r="67">
          <cell r="A67" t="str">
            <v>sh0085</v>
          </cell>
          <cell r="B67" t="str">
            <v>Бевацизумаб + иринотекан</v>
          </cell>
          <cell r="C67" t="str">
            <v>Иринотекан 250-350 мг/м² в 1-й день + бевацизумаб 7,5 мг/кг в 1-й день; цикл 21 день</v>
          </cell>
          <cell r="D67">
            <v>1</v>
          </cell>
          <cell r="E67" t="str">
            <v>st19.110</v>
          </cell>
        </row>
        <row r="68">
          <cell r="A68" t="str">
            <v>sh0087</v>
          </cell>
          <cell r="B68" t="str">
            <v>Иринотекан + панитумумаб</v>
          </cell>
          <cell r="C68" t="str">
            <v>Иринотекан 150-180 мг/м² в 1-й день + панитумумаб 6 мг/кг в 1-й день; цикл 14 дней</v>
          </cell>
          <cell r="D68">
            <v>1</v>
          </cell>
          <cell r="E68" t="str">
            <v>st19.113</v>
          </cell>
        </row>
        <row r="69">
          <cell r="A69" t="str">
            <v>sh0088</v>
          </cell>
          <cell r="B69" t="str">
            <v>Иринотекан + цетуксимаб</v>
          </cell>
          <cell r="C69" t="str">
            <v>Иринотекан 150-180 мг/м² в 1-й день + цетуксимаб 250 мг/м² (нагрузочная доза 400 мг/м²) в 1-й, 8-й дни; цикл 14 дней</v>
          </cell>
          <cell r="D69">
            <v>1</v>
          </cell>
          <cell r="E69" t="str">
            <v>st19.110</v>
          </cell>
        </row>
        <row r="70">
          <cell r="A70" t="str">
            <v>sh0090</v>
          </cell>
          <cell r="B70" t="str">
            <v>Иринотекан + цисплатин</v>
          </cell>
          <cell r="C70" t="str">
            <v>Иринотекан 60 мг/м² в 1-й, 8-й, 15-й дни + цисплатин 60 мг/м² в 1-й день; цикл 28 дней</v>
          </cell>
          <cell r="D70">
            <v>1</v>
          </cell>
          <cell r="E70" t="str">
            <v>st19.105</v>
          </cell>
        </row>
        <row r="71">
          <cell r="A71" t="str">
            <v>sh0090.1</v>
          </cell>
          <cell r="B71" t="str">
            <v>Иринотекан + цисплатин</v>
          </cell>
          <cell r="C71" t="str">
            <v>Иринотекан 60 мг/м² в 1-й, 8-й, 15-й дни + цисплатин 60 мг/м² в 1-й день; цикл 28 дней</v>
          </cell>
          <cell r="D71">
            <v>3</v>
          </cell>
          <cell r="E71" t="str">
            <v>st19.107</v>
          </cell>
        </row>
        <row r="72">
          <cell r="A72" t="str">
            <v>sh0094</v>
          </cell>
          <cell r="B72" t="str">
            <v>Винбластин + ифосфамид + месна + филграстим + цисплатин</v>
          </cell>
          <cell r="C72" t="str">
            <v>VeIP: ифосфамид 1200 мг/м² в 1-5-й дни + цисплатин 20 мг/м² в 1-5-й дни + месна (100% от дозы ифосфамида) в 1-5-й дни + винбластин 0,11 мг/кг в 1-2-й дни + филграстим 5 мкг/кг в 6-15-й дни; цикл 21 день</v>
          </cell>
          <cell r="D72">
            <v>15</v>
          </cell>
          <cell r="E72" t="str">
            <v>st19.111</v>
          </cell>
        </row>
        <row r="73">
          <cell r="A73" t="str">
            <v>sh0096</v>
          </cell>
          <cell r="B73" t="str">
            <v>Кабазитаксел</v>
          </cell>
          <cell r="C73" t="str">
            <v>Кабазитаксел 25 мг/м² в 1-й день; цикл 21 день</v>
          </cell>
          <cell r="D73">
            <v>1</v>
          </cell>
          <cell r="E73" t="str">
            <v>st19.117</v>
          </cell>
        </row>
        <row r="74">
          <cell r="A74" t="str">
            <v>sh0104</v>
          </cell>
          <cell r="B74" t="str">
            <v>Капецитабин + трастузумаб</v>
          </cell>
          <cell r="C74" t="str">
            <v>Капецитабин 2000 мг/м² в 1-14-й дни + трастузумаб 6 мг/кг (нагрузочная доза 8 мг/кг) в 1-й день; цикл 21 день</v>
          </cell>
          <cell r="D74">
            <v>14</v>
          </cell>
        </row>
        <row r="75">
          <cell r="A75" t="str">
            <v>sh0109</v>
          </cell>
          <cell r="B75" t="str">
            <v>Кризотиниб</v>
          </cell>
          <cell r="C75" t="str">
            <v>Кризотиниб 500 мг ежедневно</v>
          </cell>
          <cell r="D75">
            <v>30</v>
          </cell>
        </row>
        <row r="76">
          <cell r="A76" t="str">
            <v>sh0110</v>
          </cell>
          <cell r="B76" t="str">
            <v>Капецитабин + лапатиниб</v>
          </cell>
          <cell r="C76" t="str">
            <v>Лапатиниб 1250 мг ежедневно + капецитабин 2000 мг/м² в 1-14-й дни каждые 3 недели</v>
          </cell>
          <cell r="D76">
            <v>21</v>
          </cell>
        </row>
        <row r="77">
          <cell r="A77" t="str">
            <v>sh0112</v>
          </cell>
          <cell r="B77" t="str">
            <v>Лапатиниб + трастузумаб</v>
          </cell>
          <cell r="C77" t="str">
            <v>Лапатиниб 1000 мг ежедневно + трастузумаб 6 мг/кг (нагрузочная доза 8 мг/кг) 1 раз в 3 недели или 2 мг/кг (нагрузочная доза 4 мг/кг) еженедельно</v>
          </cell>
          <cell r="D77">
            <v>21</v>
          </cell>
        </row>
        <row r="78">
          <cell r="A78" t="str">
            <v>sh0113</v>
          </cell>
          <cell r="B78" t="str">
            <v>Лейпрорелин</v>
          </cell>
          <cell r="C78" t="str">
            <v>Лейпрорелин 3,75 мг 1 раз в 28 дней</v>
          </cell>
          <cell r="D78">
            <v>1</v>
          </cell>
          <cell r="E78" t="str">
            <v>st19.105</v>
          </cell>
        </row>
        <row r="79">
          <cell r="A79" t="str">
            <v>sh0114</v>
          </cell>
          <cell r="B79" t="str">
            <v>Ленватиниб</v>
          </cell>
          <cell r="C79" t="str">
            <v>Ленватиниб 24 мг ежедневно</v>
          </cell>
          <cell r="D79">
            <v>30</v>
          </cell>
        </row>
        <row r="80">
          <cell r="A80" t="str">
            <v>sh0115</v>
          </cell>
          <cell r="B80" t="str">
            <v>Ленватиниб + эверолимус</v>
          </cell>
          <cell r="C80" t="str">
            <v>Ленватиниб 18 мг ежедневно + эверолимус 5 мг ежедневно</v>
          </cell>
          <cell r="D80">
            <v>30</v>
          </cell>
        </row>
        <row r="81">
          <cell r="A81" t="str">
            <v>sh0121</v>
          </cell>
          <cell r="B81" t="str">
            <v>Винбластин + доксорубицин + метотрексат + цисплатин</v>
          </cell>
          <cell r="C81" t="str">
            <v>Метотрексат 30 мг/м² в 1-й, 15-й, 22-й дни + винбластин 3 мг/м² во 2-й, 15-й, 22-й дни + доксорубицин 30 мг/м² во 2-й день + цисплатин 70 мг/м² во 2-й день; цикл 28 дней</v>
          </cell>
          <cell r="D81" t="str">
            <v>2/1/1**</v>
          </cell>
          <cell r="E81" t="str">
            <v>st19.105</v>
          </cell>
        </row>
        <row r="82">
          <cell r="A82" t="str">
            <v>sh0121.1</v>
          </cell>
          <cell r="B82" t="str">
            <v>Винбластин + доксорубицин + метотрексат + цисплатин</v>
          </cell>
          <cell r="C82" t="str">
            <v>Метотрексат 30 мг/м² в 1-й, 15-й, 22-й дни + винбластин 3 мг/м² во 2-й, 15-й, 22-й дни + доксорубицин 30 мг/м² во 2-й день + цисплатин 70 мг/м² во 2-й день; цикл 28 дней</v>
          </cell>
          <cell r="D82">
            <v>4</v>
          </cell>
          <cell r="E82" t="str">
            <v>st19.107</v>
          </cell>
        </row>
        <row r="83">
          <cell r="A83" t="str">
            <v>sh0123</v>
          </cell>
          <cell r="B83" t="str">
            <v>Митомицин</v>
          </cell>
          <cell r="C83" t="str">
            <v>Митомицин 40 мг внутрипузырно, первая инстилляция в день выполнения трансуретральной резекции (ТУР), далее 1 раз в неделю</v>
          </cell>
          <cell r="D83">
            <v>1</v>
          </cell>
          <cell r="E83" t="str">
            <v>st19.105</v>
          </cell>
        </row>
        <row r="84">
          <cell r="A84" t="str">
            <v>sh0124</v>
          </cell>
          <cell r="B84" t="str">
            <v>Митомицин</v>
          </cell>
          <cell r="C84" t="str">
            <v>Митомицин 7,5 мг/м² в 1-й день; цикл 42 дня</v>
          </cell>
          <cell r="D84">
            <v>1</v>
          </cell>
          <cell r="E84" t="str">
            <v>st19.105</v>
          </cell>
        </row>
        <row r="85">
          <cell r="A85" t="str">
            <v>sh0128</v>
          </cell>
          <cell r="B85" t="str">
            <v>Оксалиплатин</v>
          </cell>
          <cell r="C85" t="str">
            <v>Оксалиплатин 130 мг/м² в 1-й день; цикл 21 день</v>
          </cell>
          <cell r="D85">
            <v>1</v>
          </cell>
          <cell r="E85" t="str">
            <v>st19.106</v>
          </cell>
        </row>
        <row r="86">
          <cell r="A86" t="str">
            <v>sh0130</v>
          </cell>
          <cell r="B86" t="str">
            <v>Кальция фолинат + оксалиплатин + фторурацил</v>
          </cell>
          <cell r="C86" t="str">
            <v>FOLFOX 4: оксалиплатин 85 мг/м² в 1-й день + кальция фолинат 200 мг/м² в 1-2-й дни + фторурацил 400 мг/м² в/в струйно в 1-2-й дни + фторурацил 1200 мг/м² (по 600 мг/м² в сутки) 22-чаcовая инфузия в 1-2-й дни; цикл 14 дней</v>
          </cell>
          <cell r="D86">
            <v>2</v>
          </cell>
          <cell r="E86" t="str">
            <v>st19.106</v>
          </cell>
        </row>
        <row r="87">
          <cell r="A87" t="str">
            <v>sh0134</v>
          </cell>
          <cell r="B87" t="str">
            <v>Олапариб</v>
          </cell>
          <cell r="C87" t="str">
            <v>Олапариб 800 мг ежедневно</v>
          </cell>
          <cell r="D87">
            <v>30</v>
          </cell>
        </row>
        <row r="88">
          <cell r="A88" t="str">
            <v>sh0135</v>
          </cell>
          <cell r="B88" t="str">
            <v>Пазопаниб</v>
          </cell>
          <cell r="C88" t="str">
            <v>Пазопаниб 800 мг ежедневно</v>
          </cell>
          <cell r="D88">
            <v>30</v>
          </cell>
        </row>
        <row r="89">
          <cell r="A89" t="str">
            <v>sh0139</v>
          </cell>
          <cell r="B89" t="str">
            <v>Паклитаксел</v>
          </cell>
          <cell r="C89" t="str">
            <v>Паклитаксел 80 мг/м² в 1-й, 8-й, 15-й дни; цикл 28 дней</v>
          </cell>
          <cell r="D89">
            <v>1</v>
          </cell>
          <cell r="E89" t="str">
            <v>st19.105</v>
          </cell>
        </row>
        <row r="90">
          <cell r="A90" t="str">
            <v>sh0139.1</v>
          </cell>
          <cell r="B90" t="str">
            <v>Паклитаксел</v>
          </cell>
          <cell r="C90" t="str">
            <v>Паклитаксел 80 мг/м² в 1-й, 8-й, 15-й дни; цикл 28 дней</v>
          </cell>
          <cell r="D90">
            <v>3</v>
          </cell>
          <cell r="E90" t="str">
            <v>st19.108</v>
          </cell>
        </row>
        <row r="91">
          <cell r="A91" t="str">
            <v>sh0140</v>
          </cell>
          <cell r="B91" t="str">
            <v>Гемцитабин + оксалиплатин + паклитаксел</v>
          </cell>
          <cell r="C91" t="str">
            <v>TGO: паклитаксел 80 мг/м² в 1-й, 8-й дни + гемцитабин 800 мг/м² в 1-й, 8-й дни + оксалиплатин 130 мг/м² в 1-й день; цикл 21 день</v>
          </cell>
          <cell r="D91">
            <v>1</v>
          </cell>
          <cell r="E91" t="str">
            <v>st19.107</v>
          </cell>
        </row>
        <row r="92">
          <cell r="A92" t="str">
            <v>sh0140.1</v>
          </cell>
          <cell r="B92" t="str">
            <v>Гемцитабин + оксалиплатин + паклитаксел</v>
          </cell>
          <cell r="C92" t="str">
            <v>TGO: паклитаксел 80 мг/м² в 1-й, 8-й дни + гемцитабин 800 мг/м² в 1-й, 8-й дни + оксалиплатин 130 мг/м² в 1-й день; цикл 21 день</v>
          </cell>
          <cell r="D92">
            <v>2</v>
          </cell>
          <cell r="E92" t="str">
            <v>st19.109</v>
          </cell>
        </row>
        <row r="93">
          <cell r="A93" t="str">
            <v>sh0144</v>
          </cell>
          <cell r="B93" t="str">
            <v>Карбоплатин + паклитаксел</v>
          </cell>
          <cell r="C93" t="str">
            <v>Паклитаксел 60-100 мг/м² в 1-й день + карбоплатин AUC 2 в 1-й день; цикл 7 дней</v>
          </cell>
          <cell r="D93">
            <v>1</v>
          </cell>
          <cell r="E93" t="str">
            <v>st19.106</v>
          </cell>
        </row>
        <row r="94">
          <cell r="A94" t="str">
            <v>sh0149</v>
          </cell>
          <cell r="B94" t="str">
            <v>Паклитаксел + трастузумаб</v>
          </cell>
          <cell r="C94" t="str">
            <v>Паклитаксел 80 мг/м² в 1-й день + трастузумаб 2 мг/кг (нагрузочная доза 4 мг/кг) в 1-й день; цикл 7 дней</v>
          </cell>
          <cell r="D94">
            <v>1</v>
          </cell>
          <cell r="E94" t="str">
            <v>st19.108</v>
          </cell>
        </row>
        <row r="95">
          <cell r="A95" t="str">
            <v>sh0150</v>
          </cell>
          <cell r="B95" t="str">
            <v>Паклитаксел + трастузумаб</v>
          </cell>
          <cell r="C95" t="str">
            <v>Паклитаксел 175 мг/м² в 1-й день + трастузумаб 6 мг/кг (нагрузочная доза 8 мг/кг) в 1-й день; цикл 21 день</v>
          </cell>
          <cell r="D95">
            <v>1</v>
          </cell>
          <cell r="E95" t="str">
            <v>st19.111</v>
          </cell>
        </row>
        <row r="96">
          <cell r="A96" t="str">
            <v>sh0153</v>
          </cell>
          <cell r="B96" t="str">
            <v>Паклитаксел + цисплатин</v>
          </cell>
          <cell r="C96" t="str">
            <v>Паклитаксел 135 мг/м² в/в в 1-й день + цисплатин 75 мг/м² внутрибрюшинно во 2-й день + паклитаксел 60 мг/м² внутрибрюшинно в 8-й день; цикл 21 день</v>
          </cell>
          <cell r="D96" t="str">
            <v>2/1**</v>
          </cell>
          <cell r="E96" t="str">
            <v>st19.106</v>
          </cell>
        </row>
        <row r="97">
          <cell r="A97" t="str">
            <v>sh0153.1</v>
          </cell>
          <cell r="B97" t="str">
            <v>Паклитаксел + цисплатин</v>
          </cell>
          <cell r="C97" t="str">
            <v>Паклитаксел 135 мг/м² в/в в 1-й день + цисплатин 75 мг/м² внутрибрюшинно во 2-й день + паклитаксел 60 мг/м² внутрибрюшинно в 8-й день; цикл 21 день</v>
          </cell>
          <cell r="D97">
            <v>3</v>
          </cell>
          <cell r="E97" t="str">
            <v>st19.108</v>
          </cell>
        </row>
        <row r="98">
          <cell r="A98" t="str">
            <v>sh0155</v>
          </cell>
          <cell r="B98" t="str">
            <v>Палбоциклиб + фулвестрант</v>
          </cell>
          <cell r="C98" t="str">
            <v>Палбоциклиб 125 мг в 1-21-й дни + фулвестрант 500 мг 1 раз в 28 дней (500 мг 2 раза в первый месяц терапии); цикл 28 дней</v>
          </cell>
          <cell r="D98">
            <v>21</v>
          </cell>
        </row>
        <row r="99">
          <cell r="A99" t="str">
            <v>sh0156</v>
          </cell>
          <cell r="B99" t="str">
            <v>Бусерелин + палбоциклиб + фулвестрант</v>
          </cell>
          <cell r="C99" t="str">
            <v>Палбоциклиб 125 мг в 1-21-й дни + фулвестрант 500 мг 1 раз в 28 дней (500 мг 2 раза в первый месяц терапии) + бусерелин 3,75 мг 1 раз в 28 дней; цикл 28 дней</v>
          </cell>
          <cell r="D99">
            <v>21</v>
          </cell>
        </row>
        <row r="100">
          <cell r="A100" t="str">
            <v>sh0157</v>
          </cell>
          <cell r="B100" t="str">
            <v>Гозерелин + палбоциклиб + фулвестрант</v>
          </cell>
          <cell r="C100" t="str">
            <v>Палбоциклиб 125 мг в 1-21-й дни + фулвестрант 500 мг 1 раз в 28 дней (500 мг 2 раза в первый месяц терапии) + гозерелин 3,6 мг 1 раз в 28 дней; цикл 28 дней</v>
          </cell>
          <cell r="D100">
            <v>21</v>
          </cell>
        </row>
        <row r="101">
          <cell r="A101" t="str">
            <v>sh0158</v>
          </cell>
          <cell r="B101" t="str">
            <v>Лейпрорелин + палбоциклиб + фулвестрант</v>
          </cell>
          <cell r="C101" t="str">
            <v>Палбоциклиб 125 мг в 1-21-й дни + фулвестрант 500 мг 1 раз в 28 дней (500 мг 2 раза в первый месяц терапии) + лейпрорелин 3,75 мг 1 раз в 28 дней; цикл 28 дней</v>
          </cell>
          <cell r="D101">
            <v>21</v>
          </cell>
        </row>
        <row r="102">
          <cell r="A102" t="str">
            <v>sh0159</v>
          </cell>
          <cell r="B102" t="str">
            <v>Панитумумаб</v>
          </cell>
          <cell r="C102" t="str">
            <v>Панитумумаб 6 мг/кг в 1-й день; цикл 14 дней</v>
          </cell>
          <cell r="D102">
            <v>1</v>
          </cell>
          <cell r="E102" t="str">
            <v>st19.112</v>
          </cell>
        </row>
        <row r="103">
          <cell r="A103" t="str">
            <v>sh0160</v>
          </cell>
          <cell r="B103" t="str">
            <v>Пембролизумаб</v>
          </cell>
          <cell r="C103" t="str">
            <v>Пембролизумаб 2 мг/кг в 1-й день; цикл 21 день</v>
          </cell>
          <cell r="D103">
            <v>1</v>
          </cell>
          <cell r="E103" t="str">
            <v>st19.118</v>
          </cell>
        </row>
        <row r="104">
          <cell r="A104" t="str">
            <v>sh0161</v>
          </cell>
          <cell r="B104" t="str">
            <v>Пеметрексед</v>
          </cell>
          <cell r="C104" t="str">
            <v>Пеметрексед 500 мг/м² в 1-й день; цикл 21 день</v>
          </cell>
          <cell r="D104">
            <v>1</v>
          </cell>
          <cell r="E104" t="str">
            <v>st19.110</v>
          </cell>
        </row>
        <row r="105">
          <cell r="A105" t="str">
            <v>sh0162</v>
          </cell>
          <cell r="B105" t="str">
            <v>Пеметрексед + цисплатин</v>
          </cell>
          <cell r="C105" t="str">
            <v>Пеметрексед 500 мг/м² в 1-й день + цисплатин 75 мг/м² в 1-й день; цикл 21 день</v>
          </cell>
          <cell r="D105">
            <v>1</v>
          </cell>
          <cell r="E105" t="str">
            <v>st19.110</v>
          </cell>
        </row>
        <row r="106">
          <cell r="A106" t="str">
            <v>sh0163</v>
          </cell>
          <cell r="B106" t="str">
            <v>Бевацизумаб + пеметрексед + цисплатин</v>
          </cell>
          <cell r="C106" t="str">
            <v>Пеметрексед 500 мг/м² в 1-й день + цисплатин 75 мг/м² в 1-й день + бевацизумаб 7,5-15 мг/кг в 1-й день; цикл 21 день</v>
          </cell>
          <cell r="D106">
            <v>1</v>
          </cell>
          <cell r="E106" t="str">
            <v>st19.114</v>
          </cell>
        </row>
        <row r="107">
          <cell r="A107" t="str">
            <v>sh0164</v>
          </cell>
          <cell r="B107" t="str">
            <v>Регорафениб</v>
          </cell>
          <cell r="C107" t="str">
            <v>Регорафениб 160 мг в 1-21-й дни; цикл 28 дней</v>
          </cell>
          <cell r="D107">
            <v>21</v>
          </cell>
        </row>
        <row r="108">
          <cell r="A108" t="str">
            <v>sh0165</v>
          </cell>
          <cell r="B108" t="str">
            <v>Сорафениб</v>
          </cell>
          <cell r="C108" t="str">
            <v>Сорафениб 800 мг ежедневно</v>
          </cell>
          <cell r="D108">
            <v>30</v>
          </cell>
        </row>
        <row r="109">
          <cell r="A109" t="str">
            <v>sh0169</v>
          </cell>
          <cell r="B109" t="str">
            <v>Бусерелин + тамоксифен</v>
          </cell>
          <cell r="C109" t="str">
            <v>Тамоксифен 20 мг ежедневно + бусерелин 3,75 мг 1 раз в 28 дней</v>
          </cell>
          <cell r="D109">
            <v>28</v>
          </cell>
        </row>
        <row r="110">
          <cell r="A110" t="str">
            <v>sh0170</v>
          </cell>
          <cell r="B110" t="str">
            <v>Гозерелин + тамоксифен</v>
          </cell>
          <cell r="C110" t="str">
            <v>Тамоксифен 20 мг ежедневно + гозерелин 3,6 мг 1 раз в 28 дней</v>
          </cell>
          <cell r="D110">
            <v>28</v>
          </cell>
        </row>
        <row r="111">
          <cell r="A111" t="str">
            <v>sh0171</v>
          </cell>
          <cell r="B111" t="str">
            <v>Лейпрорелин + тамоксифен</v>
          </cell>
          <cell r="C111" t="str">
            <v>Тамоксифен 20 мг ежедневно + лейпрорелин 3,75 мг 1 раз в 28 дней</v>
          </cell>
          <cell r="D111">
            <v>28</v>
          </cell>
        </row>
        <row r="112">
          <cell r="A112" t="str">
            <v>sh0179</v>
          </cell>
          <cell r="B112" t="str">
            <v>Трастузумаб</v>
          </cell>
          <cell r="C112" t="str">
            <v>Трастузумаб 6 мг/кг (нагрузочная доза 8 мг/кг) в 1-й день; цикл 21 день</v>
          </cell>
          <cell r="D112">
            <v>1</v>
          </cell>
          <cell r="E112" t="str">
            <v>st19.110</v>
          </cell>
        </row>
        <row r="113">
          <cell r="A113" t="str">
            <v>sh0180</v>
          </cell>
          <cell r="B113" t="str">
            <v>Капецитабин + трастузумаб + цисплатин</v>
          </cell>
          <cell r="C113" t="str">
            <v>Трастузумаб 6 мг/кг (нагрузочная доза 8 мг/кг) в 1-й день + капецитабин 2000 мг/м² в 1-14-й дни + цисплатин 75-80 мг/м² в 1-й день; цикл 21 день</v>
          </cell>
          <cell r="D113">
            <v>14</v>
          </cell>
        </row>
        <row r="114">
          <cell r="A114" t="str">
            <v>sh0181</v>
          </cell>
          <cell r="B114" t="str">
            <v>Трастузумаб эмтанзин</v>
          </cell>
          <cell r="C114" t="str">
            <v>Трастузумаб эмтанзин 3,6 мг/кг в 1-й день; цикл 21 день</v>
          </cell>
          <cell r="D114">
            <v>1</v>
          </cell>
          <cell r="E114" t="str">
            <v>st19.119</v>
          </cell>
        </row>
        <row r="115">
          <cell r="A115" t="str">
            <v>sh0182</v>
          </cell>
          <cell r="B115" t="str">
            <v>Трипторелин</v>
          </cell>
          <cell r="C115" t="str">
            <v>Трипторелин 3,75 мг 1 раз в 28 дней</v>
          </cell>
          <cell r="D115">
            <v>1</v>
          </cell>
          <cell r="E115" t="str">
            <v>st19.106</v>
          </cell>
        </row>
        <row r="116">
          <cell r="A116" t="str">
            <v>sh0191</v>
          </cell>
          <cell r="B116" t="str">
            <v>Кальция фолинат + фторурацил</v>
          </cell>
          <cell r="C116" t="str">
            <v>De Gramont: кальция фолинат 400 мг/м² в 1-й день + фторурацил 400 мг/м² в/в струйно в 1-й день + фторурацил 2400 мг/м² (по 1200 мг/м² в сутки) 46-часовая инфузия в 1-2-й дни; цикл 14 дней</v>
          </cell>
          <cell r="D116">
            <v>2</v>
          </cell>
          <cell r="E116" t="str">
            <v>st19.105</v>
          </cell>
        </row>
        <row r="117">
          <cell r="A117" t="str">
            <v>sh0195</v>
          </cell>
          <cell r="B117" t="str">
            <v>Бевацизумаб + кальция фолинат + фторурацил</v>
          </cell>
          <cell r="C117" t="str">
            <v>De Gramont+бевацизумаб: кальция фолинат 400 мг/м² в 1-й день + фторурацил 400 мг/м² в/в струйно в 1-й день + фторурацил 2400 мг/м² (по 1200 мг/м² в сутки) 46-часовая инфузия в 1-2-й дни + бевацизумаб 5 мг/кг в 1-й день; цикл 14 дней</v>
          </cell>
          <cell r="D117">
            <v>2</v>
          </cell>
          <cell r="E117" t="str">
            <v>st19.109</v>
          </cell>
        </row>
        <row r="118">
          <cell r="A118" t="str">
            <v>sh0202</v>
          </cell>
          <cell r="B118" t="str">
            <v>Кальция фолинат + оксалиплатин + фторурацил</v>
          </cell>
          <cell r="C118" t="str">
            <v>FLOX: оксалиплатин 85 мг/м² в 1-й, 15-й, 29-й дни + кальция фолинат 20 мг/м² в 1-й, 8-й, 15-й, 22-й, 29-й, 36-й дни + фторурацил 500 мг/м² в 1-й, 8-й, 15-й, 22-й, 29-й, 36-й дни; цикл 49 дней</v>
          </cell>
          <cell r="D118">
            <v>1</v>
          </cell>
          <cell r="E118" t="str">
            <v>st19.105</v>
          </cell>
        </row>
        <row r="119">
          <cell r="A119" t="str">
            <v>sh0202.1</v>
          </cell>
          <cell r="B119" t="str">
            <v>Кальция фолинат + оксалиплатин + фторурацил</v>
          </cell>
          <cell r="C119" t="str">
            <v>FLOX: оксалиплатин 85 мг/м² в 1-й, 15-й, 29-й дни + кальция фолинат 20 мг/м² в 1-й, 8-й, 15-й, 22-й, 29-й, 36-й дни + фторурацил 500 мг/м² в 1-й, 8-й, 15-й, 22-й, 29-й, 36-й дни; цикл 49 дней</v>
          </cell>
          <cell r="D119">
            <v>6</v>
          </cell>
          <cell r="E119" t="str">
            <v>st19.109</v>
          </cell>
        </row>
        <row r="120">
          <cell r="A120" t="str">
            <v>sh0204</v>
          </cell>
          <cell r="B120" t="str">
            <v>Бевацизумаб + кальция фолинат + оксалиплатин + фторурацил</v>
          </cell>
          <cell r="C120" t="str">
            <v>FLOX+бевацизумаб: оксалиплатин 85 мг/м² в 1-й, 15-й, 29-й дни + кальция фолинат 20 мг/м² в 1-й, 8-й, 15-й, 22-й, 29-й, 36-й дни + фторурацил 500 мг/м² в 1-й, 8-й, 15-й, 22-й, 29-й, 36-й дни + бевацизумаб 5 мг/кг 1 раз в 14 дней; цикл 49 дней</v>
          </cell>
          <cell r="D120">
            <v>1</v>
          </cell>
          <cell r="E120" t="str">
            <v>st19.107</v>
          </cell>
        </row>
        <row r="121">
          <cell r="A121" t="str">
            <v>sh0204.1</v>
          </cell>
          <cell r="B121" t="str">
            <v>Бевацизумаб + кальция фолинат + оксалиплатин + фторурацил</v>
          </cell>
          <cell r="C121" t="str">
            <v>FLOX+бевацизумаб: оксалиплатин 85 мг/м² в 1-й, 15-й, 29-й дни + кальция фолинат 20 мг/м² в 1-й, 8-й, 15-й, 22-й, 29-й, 36-й дни + фторурацил 500 мг/м² в 1-й, 8-й, 15-й, 22-й, 29-й, 36-й дни + бевацизумаб 5 мг/кг 1 раз в 14 дней; цикл 49 дней</v>
          </cell>
          <cell r="D121">
            <v>6</v>
          </cell>
          <cell r="E121" t="str">
            <v>st19.116</v>
          </cell>
        </row>
        <row r="122">
          <cell r="A122" t="str">
            <v>sh0206</v>
          </cell>
          <cell r="B122" t="str">
            <v>Иринотекан + кальция фолинат + оксалиплатин + фторурацил</v>
          </cell>
          <cell r="C122" t="str">
            <v>FOLFOXIRI: оксалиплатин 85 мг/м² в 1-й день + иринотекан 165 мг/м² в 1-й день + кальция фолинат 200 мг/м² в 1-й день + фторурацил 3200 мг/м² (по 1600 мг/м² в сутки) 46-часовая инфузия в 1-2-й дни; цикл 14 дней</v>
          </cell>
          <cell r="D122">
            <v>2</v>
          </cell>
          <cell r="E122" t="str">
            <v>st19.107</v>
          </cell>
        </row>
        <row r="123">
          <cell r="A123" t="str">
            <v>sh0207</v>
          </cell>
          <cell r="B123" t="str">
            <v>Бевацизумаб + иринотекан + кальция фолинат + оксалиплатин + фторурацил</v>
          </cell>
          <cell r="C123" t="str">
            <v>FOLFOXIRI+бевацизумаб: оксалиплатин 85 мг/м² в 1-й день + иринотекан 165 мг/м² в 1-й день + кальция фолинат 200 мг/м² в 1-й день + фторурацил 3200 мг/м² (по 1600 мг/м² в сутки) 46-часовая инфузия в 1-2-й дни + бевацизумаб 5 мг/кг в 1-й день; цикл 14 дней</v>
          </cell>
          <cell r="D123">
            <v>2</v>
          </cell>
          <cell r="E123" t="str">
            <v>st19.110</v>
          </cell>
        </row>
        <row r="124">
          <cell r="A124" t="str">
            <v>sh0208</v>
          </cell>
          <cell r="B124" t="str">
            <v>Иринотекан + кальция фолинат + оксалиплатин + панитумумаб + фторурацил</v>
          </cell>
          <cell r="C124" t="str">
            <v>FOLFOXIRI+панитумумаб: оксалиплатин 85 мг/м² в 1-й день + иринотекан 165 мг/м² в 1-й день + кальция фолинат 200 мг/м² в 1-й день + фторурацил 3200 мг/м² (по 1600 мг/м² в сутки) 46-часовая инфузия в 1-2-й дни + панитумумаб 6 мг/кг в 1-й день; цикл 14 дней</v>
          </cell>
          <cell r="D124">
            <v>2</v>
          </cell>
          <cell r="E124" t="str">
            <v>st19.114</v>
          </cell>
        </row>
        <row r="125">
          <cell r="A125" t="str">
            <v>sh0209</v>
          </cell>
          <cell r="B125" t="str">
            <v>Иринотекан + кальция фолинат + оксалиплатин + фторурацил + цетуксимаб</v>
          </cell>
          <cell r="C125" t="str">
            <v>FOLFOXIRI+цетуксимаб: оксалиплатин 85 мг/м² в 1-й день + иринотекан 165 мг/м² в 1-й день + кальция фолинат 200 мг/м² в 1-й день + фторурацил 3200 мг/м² (по 1600 мг/м² в сутки) 46-часовая инфузия в 1-2-й дни + цетуксимаб 250 мг/м² (нагрузочная доза 400 мг/м²) в 1-й, 8-й дни; цикл 14 дней</v>
          </cell>
          <cell r="D125" t="str">
            <v>2/1**</v>
          </cell>
          <cell r="E125" t="str">
            <v>st19.110</v>
          </cell>
        </row>
        <row r="126">
          <cell r="A126" t="str">
            <v>sh0209.1</v>
          </cell>
          <cell r="B126" t="str">
            <v>Иринотекан + кальция фолинат + оксалиплатин + фторурацил + цетуксимаб</v>
          </cell>
          <cell r="C126" t="str">
            <v>FOLFOXIRI+цетуксимаб: оксалиплатин 85 мг/м² в 1-й день + иринотекан 165 мг/м² в 1-й день + кальция фолинат 200 мг/м² в 1-й день + фторурацил 3200 мг/м² (по 1600 мг/м² в сутки) 46-часовая инфузия в 1-2-й дни + цетуксимаб 250 мг/м² (нагрузочная доза 400 мг/м²) в 1-й, 8-й дни; цикл 14 дней</v>
          </cell>
          <cell r="D126">
            <v>3</v>
          </cell>
          <cell r="E126" t="str">
            <v>st19.115</v>
          </cell>
        </row>
        <row r="127">
          <cell r="A127" t="str">
            <v>sh0214</v>
          </cell>
          <cell r="B127" t="str">
            <v>Фулвестрант</v>
          </cell>
          <cell r="C127" t="str">
            <v>Фулвестрант 500 мг 1 раз в 28 дней (500 мг 2 раза в первый месяц терапии)</v>
          </cell>
          <cell r="D127">
            <v>1</v>
          </cell>
          <cell r="E127" t="str">
            <v>st19.108</v>
          </cell>
        </row>
        <row r="128">
          <cell r="A128" t="str">
            <v>sh0215</v>
          </cell>
          <cell r="B128" t="str">
            <v>Бусерелин + фулвестрант</v>
          </cell>
          <cell r="C128" t="str">
            <v>Фулвестрант 500 мг 1 раз в 28 дней (500 мг 2 раза в первый месяц терапии) + бусерелин 3,75 мг 1 раз в 28 дней</v>
          </cell>
          <cell r="D128">
            <v>1</v>
          </cell>
          <cell r="E128" t="str">
            <v>st19.109</v>
          </cell>
        </row>
        <row r="129">
          <cell r="A129" t="str">
            <v>sh0216</v>
          </cell>
          <cell r="B129" t="str">
            <v>Гозерелин + фулвестрант</v>
          </cell>
          <cell r="C129" t="str">
            <v>Фулвестрант 500 мг 1 раз в 28 дней (500 мг 2 раза в первый месяц терапии) + гозерелин 3,6 мг 1 раз в 28 дней</v>
          </cell>
          <cell r="D129">
            <v>1</v>
          </cell>
          <cell r="E129" t="str">
            <v>st19.109</v>
          </cell>
        </row>
        <row r="130">
          <cell r="A130" t="str">
            <v>sh0217</v>
          </cell>
          <cell r="B130" t="str">
            <v>Лейпрорелин + фулвестрант</v>
          </cell>
          <cell r="C130" t="str">
            <v>Фулвестрант 500 мг 1 раз в 28 дней (500 мг 2 раза в первый месяц терапии) + лейпрорелин 3,75 мг 1 раз в 28 дней</v>
          </cell>
          <cell r="D130">
            <v>1</v>
          </cell>
          <cell r="E130" t="str">
            <v>st19.109</v>
          </cell>
        </row>
        <row r="131">
          <cell r="A131" t="str">
            <v>sh0218</v>
          </cell>
          <cell r="B131" t="str">
            <v>Цетуксимаб</v>
          </cell>
          <cell r="C131" t="str">
            <v>Цетуксимаб 250 мг/м² (нагрузочная доза 400 мг/м²) в 1-й день; цикл 7 дней</v>
          </cell>
          <cell r="D131">
            <v>1</v>
          </cell>
          <cell r="E131" t="str">
            <v>st19.110</v>
          </cell>
        </row>
        <row r="132">
          <cell r="A132" t="str">
            <v>sh0221</v>
          </cell>
          <cell r="B132" t="str">
            <v>Метотрексат + циклофосфамид</v>
          </cell>
          <cell r="C132" t="str">
            <v>Циклофосфамид 50 мг ежедневно + метотрексат 5 мг 2 раза в неделю</v>
          </cell>
          <cell r="D132">
            <v>30</v>
          </cell>
        </row>
        <row r="133">
          <cell r="A133" t="str">
            <v>sh0222</v>
          </cell>
          <cell r="B133" t="str">
            <v>Метотрексат + фторурацил + циклофосфамид</v>
          </cell>
          <cell r="C133" t="str">
            <v>Циклофосфамид 100 мг/м² в 1-14-й дни + метотрексат 40 мг/м² в 1-й, 8-й дни + фторурацил 600 мг/м² в 1-й, 8-й дни; цикл 28 дней</v>
          </cell>
          <cell r="D133">
            <v>14</v>
          </cell>
        </row>
        <row r="134">
          <cell r="A134" t="str">
            <v>sh0224</v>
          </cell>
          <cell r="B134" t="str">
            <v>Цисплатин</v>
          </cell>
          <cell r="C134" t="str">
            <v>Цисплатин 50 мг/м² в 1-й день; цикл 21 день</v>
          </cell>
          <cell r="D134">
            <v>1</v>
          </cell>
          <cell r="E134" t="str">
            <v>st19.105</v>
          </cell>
        </row>
        <row r="135">
          <cell r="A135" t="str">
            <v>sh0226</v>
          </cell>
          <cell r="B135" t="str">
            <v>Винбластин + дакарбазин + цисплатин</v>
          </cell>
          <cell r="C135" t="str">
            <v>Цисплатин 20 мг/м² в 1-4-й дни + винбластин 2 мг/м² в 1-4-й дни + дакарбазин 800 мг/м² в 1-й день; цикл 28 дней</v>
          </cell>
          <cell r="D135">
            <v>4</v>
          </cell>
          <cell r="E135" t="str">
            <v>st19.106</v>
          </cell>
        </row>
        <row r="136">
          <cell r="A136" t="str">
            <v>sh0229</v>
          </cell>
          <cell r="B136" t="str">
            <v>Доксорубицин + циклофосфамид + цисплатин</v>
          </cell>
          <cell r="C136" t="str">
            <v>Цисплатин 50 мг/м² в 1-й день + доксорубицин 50 мг/м² в 1-й день + циклофосфамид 500 мг/м² в 1-й день; цикл 21 день</v>
          </cell>
          <cell r="D136">
            <v>1</v>
          </cell>
          <cell r="E136" t="str">
            <v>st19.105</v>
          </cell>
        </row>
        <row r="137">
          <cell r="A137" t="str">
            <v>sh0238</v>
          </cell>
          <cell r="B137" t="str">
            <v>Фторурацил + цисплатин</v>
          </cell>
          <cell r="C137" t="str">
            <v>Цисплатин 100 мг/м² в 1-й день + фторурацил 1000 мг/м² в 1-4-й дни; цикл 21 день</v>
          </cell>
          <cell r="D137">
            <v>4</v>
          </cell>
          <cell r="E137" t="str">
            <v>st19.106</v>
          </cell>
        </row>
        <row r="138">
          <cell r="A138" t="str">
            <v>sh0240</v>
          </cell>
          <cell r="B138" t="str">
            <v>Эверолимус</v>
          </cell>
          <cell r="C138" t="str">
            <v>Эверолимус 10 мг ежедневно</v>
          </cell>
          <cell r="D138">
            <v>30</v>
          </cell>
        </row>
        <row r="139">
          <cell r="A139" t="str">
            <v>sh0246</v>
          </cell>
          <cell r="B139" t="str">
            <v>Энзалутамид</v>
          </cell>
          <cell r="C139" t="str">
            <v>Энзалутамид 160 мг ежедневно</v>
          </cell>
          <cell r="D139">
            <v>30</v>
          </cell>
        </row>
        <row r="140">
          <cell r="A140" t="str">
            <v>sh0247</v>
          </cell>
          <cell r="B140" t="str">
            <v>Бусерелин + энзалутамид</v>
          </cell>
          <cell r="C140" t="str">
            <v>Энзалутамид 160 мг ежедневно + бусерелин 3,75 мг 1 раз в 28 дней</v>
          </cell>
          <cell r="D140">
            <v>28</v>
          </cell>
        </row>
        <row r="141">
          <cell r="A141" t="str">
            <v>sh0248</v>
          </cell>
          <cell r="B141" t="str">
            <v>Гозерелин + энзалутамид</v>
          </cell>
          <cell r="C141" t="str">
            <v>Энзалутамид 160 мг ежедневно + гозерелин 3,6 мг 1 раз в 28 дней</v>
          </cell>
          <cell r="D141">
            <v>28</v>
          </cell>
        </row>
        <row r="142">
          <cell r="A142" t="str">
            <v>sh0249</v>
          </cell>
          <cell r="B142" t="str">
            <v>Дегареликс + энзалутамид</v>
          </cell>
          <cell r="C142" t="str">
            <v>Энзалутамид 160 мг ежедневно + дегареликс 80 мг 1 раз в 28 дней (240 мг в первый месяц терапии)</v>
          </cell>
          <cell r="D142">
            <v>28</v>
          </cell>
        </row>
        <row r="143">
          <cell r="A143" t="str">
            <v>sh0250</v>
          </cell>
          <cell r="B143" t="str">
            <v>Лейпрорелин + энзалутамид</v>
          </cell>
          <cell r="C143" t="str">
            <v>Энзалутамид 160 мг ежедневно + лейпрорелин 7,5 мг 1 раз в 28 дней</v>
          </cell>
          <cell r="D143">
            <v>28</v>
          </cell>
        </row>
        <row r="144">
          <cell r="A144" t="str">
            <v>sh0251</v>
          </cell>
          <cell r="B144" t="str">
            <v>Трипторелин + энзалутамид</v>
          </cell>
          <cell r="C144" t="str">
            <v>Энзалутамид 160 мг ежедневно + трипторелин 3,75 мг 1 раз в 28 дней</v>
          </cell>
          <cell r="D144">
            <v>28</v>
          </cell>
        </row>
        <row r="145">
          <cell r="A145" t="str">
            <v>sh0253</v>
          </cell>
          <cell r="B145" t="str">
            <v>Эпирубицин</v>
          </cell>
          <cell r="C145" t="str">
            <v>Эпирубицин 60-90 мг/м² в 1-й день; цикл 21 день</v>
          </cell>
          <cell r="D145">
            <v>1</v>
          </cell>
          <cell r="E145" t="str">
            <v>st19.105</v>
          </cell>
        </row>
        <row r="146">
          <cell r="A146" t="str">
            <v>sh0255</v>
          </cell>
          <cell r="B146" t="str">
            <v>Эрибулин</v>
          </cell>
          <cell r="C146" t="str">
            <v>Эрибулин 1,4 мг/м² в 1-й, 8-й дни; цикл 21 день</v>
          </cell>
          <cell r="D146">
            <v>1</v>
          </cell>
          <cell r="E146" t="str">
            <v>st19.110</v>
          </cell>
        </row>
        <row r="147">
          <cell r="A147" t="str">
            <v>sh0255.1</v>
          </cell>
          <cell r="B147" t="str">
            <v>Эрибулин</v>
          </cell>
          <cell r="C147" t="str">
            <v>Эрибулин 1,4 мг/м² в 1-й, 8-й дни; цикл 21 день</v>
          </cell>
          <cell r="D147">
            <v>2</v>
          </cell>
          <cell r="E147" t="str">
            <v>st19.115</v>
          </cell>
        </row>
        <row r="148">
          <cell r="A148" t="str">
            <v>sh0256</v>
          </cell>
          <cell r="B148" t="str">
            <v>Эрлотиниб</v>
          </cell>
          <cell r="C148" t="str">
            <v>Эрлотиниб 150 мг ежедневно</v>
          </cell>
          <cell r="D148">
            <v>30</v>
          </cell>
        </row>
        <row r="149">
          <cell r="A149" t="str">
            <v>sh0258</v>
          </cell>
          <cell r="B149" t="str">
            <v>Ифосфамид + месна + цисплатин + этопозид</v>
          </cell>
          <cell r="C149" t="str">
            <v>PEI: этопозид 75 мг/м² в 1-5-й дни + ифосфамид 1200 мг/м² в 1-5-й дни + цисплатин 20 мг/м² в 1-5-й дни + месна (100% от дозы ифосфамида) в 1-5-й дни; цикл 21 день</v>
          </cell>
          <cell r="D149">
            <v>5</v>
          </cell>
          <cell r="E149" t="str">
            <v>st19.108</v>
          </cell>
        </row>
        <row r="150">
          <cell r="A150" t="str">
            <v>sh0264</v>
          </cell>
          <cell r="B150" t="str">
            <v>Этопозид</v>
          </cell>
          <cell r="C150" t="str">
            <v>Этопозид 100 мг внутрь в 1-10-й дни; цикл 21 день</v>
          </cell>
          <cell r="D150">
            <v>10</v>
          </cell>
        </row>
        <row r="151">
          <cell r="A151" t="str">
            <v>sh0272</v>
          </cell>
          <cell r="B151" t="str">
            <v>Гозерелин</v>
          </cell>
          <cell r="C151" t="str">
            <v>Гозерелин 10,8 мг 1 раз в 90 дней</v>
          </cell>
          <cell r="D151">
            <v>1</v>
          </cell>
          <cell r="E151" t="str">
            <v>st19.106</v>
          </cell>
        </row>
        <row r="152">
          <cell r="A152" t="str">
            <v>sh0280</v>
          </cell>
          <cell r="B152" t="str">
            <v>Цисплатин + этопозид</v>
          </cell>
          <cell r="C152" t="str">
            <v>EP: этопозид 100 мг/м² в 1-5-й дни + цисплатин 20 мг/м² в 1-5-й дни; цикл 21 день</v>
          </cell>
          <cell r="D152">
            <v>5</v>
          </cell>
          <cell r="E152" t="str">
            <v>st19.106</v>
          </cell>
        </row>
        <row r="153">
          <cell r="A153" t="str">
            <v>sh0290</v>
          </cell>
          <cell r="B153" t="str">
            <v>Абиратерон + гозерелин</v>
          </cell>
          <cell r="C153" t="str">
            <v>Абиратерон 1000 мг ежедневно + гозерелин 10,8 мг 1 раз в 90 дней</v>
          </cell>
          <cell r="D153">
            <v>30</v>
          </cell>
        </row>
        <row r="154">
          <cell r="A154" t="str">
            <v>sh0291</v>
          </cell>
          <cell r="B154" t="str">
            <v>Абиратерон + лейпрорелин</v>
          </cell>
          <cell r="C154" t="str">
            <v>Абиратерон 1000 мг ежедневно + лейпрорелин 22,5 мг 1 раз в 90 дней</v>
          </cell>
          <cell r="D154">
            <v>30</v>
          </cell>
        </row>
        <row r="155">
          <cell r="A155" t="str">
            <v>sh0292</v>
          </cell>
          <cell r="B155" t="str">
            <v>Абиратерон + лейпрорелин</v>
          </cell>
          <cell r="C155" t="str">
            <v>Абиратерон 1000 мг ежедневно + лейпрорелин 45 мг 1 раз в 180 дней</v>
          </cell>
          <cell r="D155">
            <v>30</v>
          </cell>
        </row>
        <row r="156">
          <cell r="A156" t="str">
            <v>sh0293</v>
          </cell>
          <cell r="B156" t="str">
            <v>Анастрозол + трастузумаб</v>
          </cell>
          <cell r="C156" t="str">
            <v>Анастрозол 1 мг ежедневно + трастузумаб 6 мг/кг (нагрузочная доза 8 мг/кг) 1 раз в 21 день</v>
          </cell>
          <cell r="D156">
            <v>21</v>
          </cell>
        </row>
        <row r="157">
          <cell r="A157" t="str">
            <v>sh0294</v>
          </cell>
          <cell r="B157" t="str">
            <v>Анастрозол + бусерелин + трастузумаб</v>
          </cell>
          <cell r="C157" t="str">
            <v>Анастрозол 1 мг ежедневно + трастузумаб 6 мг/кг (нагрузочная доза 8 мг/кг) 1 раз в 21 день + бусерелин 3,75 мг 1 раз в 28 дней</v>
          </cell>
          <cell r="D157">
            <v>28</v>
          </cell>
        </row>
        <row r="158">
          <cell r="A158" t="str">
            <v>sh0295</v>
          </cell>
          <cell r="B158" t="str">
            <v>Анастрозол + гозерелин + трастузумаб</v>
          </cell>
          <cell r="C158" t="str">
            <v>Анастрозол 1 мг ежедневно + трастузумаб 6 мг/кг (нагрузочная доза 8 мг/кг) 1 раз в 21 день + гозерелин 3,6 мг 1 раз в 28 дней</v>
          </cell>
          <cell r="D158">
            <v>28</v>
          </cell>
        </row>
        <row r="159">
          <cell r="A159" t="str">
            <v>sh0296</v>
          </cell>
          <cell r="B159" t="str">
            <v>Анастрозол + лейпрорелин + трастузумаб</v>
          </cell>
          <cell r="C159" t="str">
            <v>Анастрозол 1 мг ежедневно + трастузумаб 6 мг/кг (нагрузочная доза 8 мг/кг) 1 раз в 21 день + лейпрорелин 3,75 мг 1 раз в 28 дней</v>
          </cell>
          <cell r="D159">
            <v>28</v>
          </cell>
        </row>
        <row r="160">
          <cell r="A160" t="str">
            <v>sh0297</v>
          </cell>
          <cell r="B160" t="str">
            <v>Анастрозол + эверолимус</v>
          </cell>
          <cell r="C160" t="str">
            <v>Анастрозол 1 мг ежедневно + эверолимус 10 мг ежедневно</v>
          </cell>
          <cell r="D160">
            <v>30</v>
          </cell>
        </row>
        <row r="161">
          <cell r="A161" t="str">
            <v>sh0301</v>
          </cell>
          <cell r="B161" t="str">
            <v>Бикалутамид + лейпрорелин</v>
          </cell>
          <cell r="C161" t="str">
            <v>Бикалутамид 50 мг ежедневно + лейпрорелин 22,5 мг 1 раз в 90 дней</v>
          </cell>
          <cell r="D161">
            <v>30</v>
          </cell>
        </row>
        <row r="162">
          <cell r="A162" t="str">
            <v>sh0302</v>
          </cell>
          <cell r="B162" t="str">
            <v>Бикалутамид + лейпрорелин</v>
          </cell>
          <cell r="C162" t="str">
            <v>Бикалутамид 50 мг ежедневно + лейпрорелин 45 мг 1 раз в 180 дней</v>
          </cell>
          <cell r="D162">
            <v>30</v>
          </cell>
        </row>
        <row r="163">
          <cell r="A163" t="str">
            <v>sh0304</v>
          </cell>
          <cell r="B163" t="str">
            <v>Винорелбин</v>
          </cell>
          <cell r="C163" t="str">
            <v>Винорелбин 60 мг/м² в 1-й, 8-й, 15-й дни, 80 мг/м² с 22-го дня 1 раз в 7 дней</v>
          </cell>
          <cell r="D163">
            <v>1</v>
          </cell>
        </row>
        <row r="164">
          <cell r="A164" t="str">
            <v>sh0305</v>
          </cell>
          <cell r="B164" t="str">
            <v>Винорелбин + трастузумаб</v>
          </cell>
          <cell r="C164" t="str">
            <v>Винорелбин 60 мг/м² в 1-й, 8-й, 15-й дни, 80 мг/м² с 22-го дня 1 раз в 7 дней + трастузумаб 6 мг/кг (нагрузочная доза 8 мг/кг) 1 раз в 21 день или 2 мг/кг (нагрузочная доза 4 мг/кг) 1 раз в 7 дней</v>
          </cell>
          <cell r="D164">
            <v>1</v>
          </cell>
        </row>
        <row r="165">
          <cell r="A165" t="str">
            <v>sh0306</v>
          </cell>
          <cell r="B165" t="str">
            <v>Гемцитабин + трастузумаб + цисплатин</v>
          </cell>
          <cell r="C165" t="str">
            <v>Гемцитабин 1000 мг/м² в 1-й, 8-й дни + цисплатин 75 мг/м² в 1-й день + трастузумаб 6 мг/кг (нагрузочная доза 8 мг/кг) в 1-й день; цикл 21 день</v>
          </cell>
          <cell r="D165">
            <v>1</v>
          </cell>
          <cell r="E165" t="str">
            <v>st19.108</v>
          </cell>
        </row>
        <row r="166">
          <cell r="A166" t="str">
            <v>sh0306.1</v>
          </cell>
          <cell r="B166" t="str">
            <v>Гемцитабин + трастузумаб + цисплатин</v>
          </cell>
          <cell r="C166" t="str">
            <v>Гемцитабин 1000 мг/м² в 1-й, 8-й дни + цисплатин 75 мг/м² в 1-й день + трастузумаб 6 мг/кг (нагрузочная доза 8 мг/кг) в 1-й день; цикл 21 день</v>
          </cell>
          <cell r="D166">
            <v>2</v>
          </cell>
          <cell r="E166" t="str">
            <v>st19.111</v>
          </cell>
        </row>
        <row r="167">
          <cell r="A167" t="str">
            <v>sh0308</v>
          </cell>
          <cell r="B167" t="str">
            <v>Гемцитабин + карбоплатин + трастузумаб</v>
          </cell>
          <cell r="C167" t="str">
            <v>Гемцитабин 1000 мг/м² в 1-й, 8-й дни + карбоплатин AUC 5 в 1-й день + трастузумаб 6 мг/кг (нагрузочная доза 8 мг/кг) в 1-й день; цикл 21 день</v>
          </cell>
          <cell r="D167">
            <v>1</v>
          </cell>
          <cell r="E167" t="str">
            <v>st19.109</v>
          </cell>
        </row>
        <row r="168">
          <cell r="A168" t="str">
            <v>sh0308.1</v>
          </cell>
          <cell r="B168" t="str">
            <v>Гемцитабин + карбоплатин + трастузумаб</v>
          </cell>
          <cell r="C168" t="str">
            <v>Гемцитабин 1000 мг/м² в 1-й, 8-й дни + карбоплатин AUC 5 в 1-й день + трастузумаб 6 мг/кг (нагрузочная доза 8 мг/кг) в 1-й день; цикл 21 день</v>
          </cell>
          <cell r="D168">
            <v>2</v>
          </cell>
          <cell r="E168" t="str">
            <v>st19.111</v>
          </cell>
        </row>
        <row r="169">
          <cell r="A169" t="str">
            <v>sh0311</v>
          </cell>
          <cell r="B169" t="str">
            <v>Бевацизумаб + гемцитабин</v>
          </cell>
          <cell r="C169" t="str">
            <v>Гемцитабин 1000 мг/м² в 1-й, 8-й, 15-й дни + бевацизумаб 7,5-15 мг/кг в 1-й день каждые 3 недели; цикл 28 дней</v>
          </cell>
          <cell r="D169">
            <v>1</v>
          </cell>
          <cell r="E169" t="str">
            <v>st19.109</v>
          </cell>
        </row>
        <row r="170">
          <cell r="A170" t="str">
            <v>sh0311.1</v>
          </cell>
          <cell r="B170" t="str">
            <v>Бевацизумаб + гемцитабин</v>
          </cell>
          <cell r="C170" t="str">
            <v>Гемцитабин 1000 мг/м² в 1-й, 8-й, 15-й дни + бевацизумаб 7,5-15 мг/кг в 1-й день каждые 3 недели; цикл 28 дней</v>
          </cell>
          <cell r="D170" t="str">
            <v>4/3/3**</v>
          </cell>
          <cell r="E170" t="str">
            <v>st19.115</v>
          </cell>
        </row>
        <row r="171">
          <cell r="A171" t="str">
            <v>sh0330</v>
          </cell>
          <cell r="B171" t="str">
            <v>Доксорубицин</v>
          </cell>
          <cell r="C171" t="str">
            <v>Доксорубицин 40-50 мг/м² в 1-й день; цикл 28 дней</v>
          </cell>
          <cell r="D171">
            <v>1</v>
          </cell>
          <cell r="E171" t="str">
            <v>st19.105</v>
          </cell>
        </row>
        <row r="172">
          <cell r="A172" t="str">
            <v>sh0331</v>
          </cell>
          <cell r="B172" t="str">
            <v>Бевацизумаб + доксорубицин</v>
          </cell>
          <cell r="C172" t="str">
            <v>Доксорубицин 50-60 мг/м² в 1-й день + бевацизумаб 7,5-15 мг/кг в 1-й день; цикл 21 день</v>
          </cell>
          <cell r="D172">
            <v>1</v>
          </cell>
          <cell r="E172" t="str">
            <v>st19.111</v>
          </cell>
        </row>
        <row r="173">
          <cell r="A173" t="str">
            <v>sh0333</v>
          </cell>
          <cell r="B173" t="str">
            <v>Доцетаксел + капецитабин + цисплатин</v>
          </cell>
          <cell r="C173" t="str">
            <v>Доцетаксел 60-75 мг/м² в 1-й день + цисплатин 60-75 мг/м² в 1-й день + капецитабин 1650 мг/м² в 1-14-й дни; цикл 21 день</v>
          </cell>
          <cell r="D173">
            <v>14</v>
          </cell>
        </row>
        <row r="174">
          <cell r="A174" t="str">
            <v>sh0335</v>
          </cell>
          <cell r="B174" t="str">
            <v>Бевацизумаб + доцетаксел</v>
          </cell>
          <cell r="C174" t="str">
            <v>Доцетаксел 75 мг/м² в 1-й день + бевацизумаб 7,5 мг/кг в 1-й день; цикл 21 день</v>
          </cell>
          <cell r="D174">
            <v>1</v>
          </cell>
          <cell r="E174" t="str">
            <v>st19.110</v>
          </cell>
        </row>
        <row r="175">
          <cell r="A175" t="str">
            <v>sh0336</v>
          </cell>
          <cell r="B175" t="str">
            <v>Гозерелин + доцетаксел</v>
          </cell>
          <cell r="C175" t="str">
            <v>Доцетаксел 75 мг/м² в 1-й день + гозерелин 10,8 мг 1 раз в 90 дней; цикл 21 день</v>
          </cell>
          <cell r="D175">
            <v>1</v>
          </cell>
          <cell r="E175" t="str">
            <v>st19.107</v>
          </cell>
        </row>
        <row r="176">
          <cell r="A176" t="str">
            <v>sh0338</v>
          </cell>
          <cell r="B176" t="str">
            <v>Доцетаксел + лейпрорелин</v>
          </cell>
          <cell r="C176" t="str">
            <v>Доцетаксел 75 мг/м² в 1-й день + лейпрорелин 22,5 мг 1 раз в 90 дней; цикл 21 день</v>
          </cell>
          <cell r="D176">
            <v>1</v>
          </cell>
          <cell r="E176" t="str">
            <v>st19.107</v>
          </cell>
        </row>
        <row r="177">
          <cell r="A177" t="str">
            <v>sh0339</v>
          </cell>
          <cell r="B177" t="str">
            <v>Доцетаксел + лейпрорелин</v>
          </cell>
          <cell r="C177" t="str">
            <v>Доцетаксел 75 мг/м² в 1-й день + лейпрорелин 45 мг 1 раз в 180 дней; цикл 21 день</v>
          </cell>
          <cell r="D177">
            <v>1</v>
          </cell>
          <cell r="E177" t="str">
            <v>st19.107</v>
          </cell>
        </row>
        <row r="178">
          <cell r="A178" t="str">
            <v>sh0341</v>
          </cell>
          <cell r="B178" t="str">
            <v>Бевацизумаб + доцетаксел + цисплатин</v>
          </cell>
          <cell r="C178" t="str">
            <v>Доцетаксел 75 мг/м² в 1-й день + цисплатин 75 мг/м² в 1-й день + бевацизумаб 7,5-15 мг/кг в 1-й день; цикл 21 день</v>
          </cell>
          <cell r="D178">
            <v>1</v>
          </cell>
          <cell r="E178" t="str">
            <v>st19.112</v>
          </cell>
        </row>
        <row r="179">
          <cell r="A179" t="str">
            <v>sh0343</v>
          </cell>
          <cell r="B179" t="str">
            <v>Иксабепилон + трастузумаб</v>
          </cell>
          <cell r="C179" t="str">
            <v>Иксабепилон 40 мг/м² в 1-й день + трастузумаб 6 мг/кг (нагрузочная доза 8 мг/кг) в 1-й день; цикл 21 день</v>
          </cell>
          <cell r="D179">
            <v>1</v>
          </cell>
          <cell r="E179" t="str">
            <v>st19.116</v>
          </cell>
        </row>
        <row r="180">
          <cell r="A180" t="str">
            <v>sh0347</v>
          </cell>
          <cell r="B180" t="str">
            <v>Бевацизумаб + карбоплатин</v>
          </cell>
          <cell r="C180" t="str">
            <v>Карбоплатин AUC 6-7 в 1-й день + бевацизумаб 7,5-15 мг/кг в 1-й день; цикл 21 день</v>
          </cell>
          <cell r="D180">
            <v>1</v>
          </cell>
          <cell r="E180" t="str">
            <v>st19.111</v>
          </cell>
        </row>
        <row r="181">
          <cell r="A181" t="str">
            <v>sh0348</v>
          </cell>
          <cell r="B181" t="str">
            <v>Лейпрорелин</v>
          </cell>
          <cell r="C181" t="str">
            <v>Лейпрорелин 22,5 мг 1 раз в 90 дней</v>
          </cell>
          <cell r="D181">
            <v>1</v>
          </cell>
          <cell r="E181" t="str">
            <v>st19.106</v>
          </cell>
        </row>
        <row r="182">
          <cell r="A182" t="str">
            <v>sh0349</v>
          </cell>
          <cell r="B182" t="str">
            <v>Лейпрорелин</v>
          </cell>
          <cell r="C182" t="str">
            <v>Лейпрорелин 45 мг 1 раз в 180 дней</v>
          </cell>
          <cell r="D182">
            <v>1</v>
          </cell>
          <cell r="E182" t="str">
            <v>st19.108</v>
          </cell>
        </row>
        <row r="183">
          <cell r="A183" t="str">
            <v>sh0350</v>
          </cell>
          <cell r="B183" t="str">
            <v>Лейпрорелин</v>
          </cell>
          <cell r="C183" t="str">
            <v>Лейпрорелин 7,5 мг 1 раз в 28 дней</v>
          </cell>
          <cell r="D183">
            <v>1</v>
          </cell>
          <cell r="E183" t="str">
            <v>st19.105</v>
          </cell>
        </row>
        <row r="184">
          <cell r="A184" t="str">
            <v>sh0368</v>
          </cell>
          <cell r="B184" t="str">
            <v>Бевацизумаб + карбоплатин + паклитаксел</v>
          </cell>
          <cell r="C184" t="str">
            <v>Паклитаксел 60 мг/м² в 1-й день + карбоплатин AUC 2 в 1-й день + бевацизумаб 7,5-15 мг/кг 1 раз в 21 день; цикл 7 дней</v>
          </cell>
          <cell r="D184">
            <v>1</v>
          </cell>
          <cell r="E184" t="str">
            <v>st19.108</v>
          </cell>
        </row>
        <row r="185">
          <cell r="A185" t="str">
            <v>sh0371</v>
          </cell>
          <cell r="B185" t="str">
            <v>Бевацизумаб + карбоплатин + паклитаксел</v>
          </cell>
          <cell r="C185" t="str">
            <v>Паклитаксел 80 мг/м² в 1-й, 8-й, 15-й дни + карбоплатин AUC 6 в 1-й день + бевацизумаб 7,5-15 мг/кг в 1-й день; цикл 21 день</v>
          </cell>
          <cell r="D185">
            <v>1</v>
          </cell>
          <cell r="E185" t="str">
            <v>st19.108</v>
          </cell>
        </row>
        <row r="186">
          <cell r="A186" t="str">
            <v>sh0371.1</v>
          </cell>
          <cell r="B186" t="str">
            <v>Бевацизумаб + карбоплатин + паклитаксел</v>
          </cell>
          <cell r="C186" t="str">
            <v>Паклитаксел 80 мг/м² в 1-й, 8-й, 15-й дни + карбоплатин AUC 6 в 1-й день + бевацизумаб 7,5-15 мг/кг в 1-й день; цикл 21 день</v>
          </cell>
          <cell r="D186">
            <v>3</v>
          </cell>
          <cell r="E186" t="str">
            <v>st19.114</v>
          </cell>
        </row>
        <row r="187">
          <cell r="A187" t="str">
            <v>sh0372</v>
          </cell>
          <cell r="B187" t="str">
            <v>Тамоксифен + трастузумаб</v>
          </cell>
          <cell r="C187" t="str">
            <v>Тамоксифен 20 мг ежедневно + трастузумаб 6 мг/кг (нагрузочная доза 8 мг/кг) 1 раз в 21 день</v>
          </cell>
          <cell r="D187">
            <v>21</v>
          </cell>
        </row>
        <row r="188">
          <cell r="A188" t="str">
            <v>sh0373</v>
          </cell>
          <cell r="B188" t="str">
            <v>Бусерелин + тамоксифен + трастузумаб</v>
          </cell>
          <cell r="C188" t="str">
            <v>Тамоксифен 20 мг ежедневно + трастузумаб 6 мг/кг (нагрузочная доза 8 мг/кг) 1 раз в 21 день + бусерелин 3,75 мг 1 раз в 28 дней</v>
          </cell>
          <cell r="D188">
            <v>28</v>
          </cell>
        </row>
        <row r="189">
          <cell r="A189" t="str">
            <v>sh0374</v>
          </cell>
          <cell r="B189" t="str">
            <v>Гозерелин + тамоксифен + трастузумаб</v>
          </cell>
          <cell r="C189" t="str">
            <v>Тамоксифен 20 мг ежедневно + трастузумаб 6 мг/кг (нагрузочная доза 8 мг/кг) 1 раз в 21 день + гозерелин 3,6 мг 1 раз в 28 дней</v>
          </cell>
          <cell r="D189">
            <v>28</v>
          </cell>
        </row>
        <row r="190">
          <cell r="A190" t="str">
            <v>sh0375</v>
          </cell>
          <cell r="B190" t="str">
            <v>Лейпрорелин + тамоксифен + трастузумаб</v>
          </cell>
          <cell r="C190" t="str">
            <v>Тамоксифен 20 мг ежедневно + трастузумаб 6 мг/кг (нагрузочная доза 8 мг/кг) 1 раз в 21 день + лейпрорелин 3,75 мг 1 раз в 28 дней</v>
          </cell>
          <cell r="D190">
            <v>28</v>
          </cell>
        </row>
        <row r="191">
          <cell r="A191" t="str">
            <v>sh0385</v>
          </cell>
          <cell r="B191" t="str">
            <v>Трастузумаб</v>
          </cell>
          <cell r="C191" t="str">
            <v>Трастузумаб 2 мг/кг (нагрузочная доза 4 мг/кг) в 1-й день; цикл 7 дней</v>
          </cell>
          <cell r="D191">
            <v>1</v>
          </cell>
          <cell r="E191" t="str">
            <v>st19.107</v>
          </cell>
        </row>
        <row r="192">
          <cell r="A192" t="str">
            <v>sh0389</v>
          </cell>
          <cell r="B192" t="str">
            <v>Фторурацил</v>
          </cell>
          <cell r="C192" t="str">
            <v>Фторурацил 800 мг/м² в 1-5-й дни; цикл 28 дней</v>
          </cell>
          <cell r="D192">
            <v>5</v>
          </cell>
          <cell r="E192" t="str">
            <v>st19.106</v>
          </cell>
        </row>
        <row r="193">
          <cell r="A193" t="str">
            <v>sh0398</v>
          </cell>
          <cell r="B193" t="str">
            <v>Фторурацил + цетуксимаб + цисплатин</v>
          </cell>
          <cell r="C193" t="str">
            <v>Цисплатин 100 мг/м² в 1-й день + фторурацил 1000 мг/м² в 1-4-й дни + цетуксимаб 250 мг/м² (нагрузочная доза 400 мг/м²) в 1-й, 8-й, 15-й дни; цикл 21 день</v>
          </cell>
          <cell r="D193" t="str">
            <v>4/1/1**</v>
          </cell>
          <cell r="E193" t="str">
            <v>st19.110</v>
          </cell>
        </row>
        <row r="194">
          <cell r="A194" t="str">
            <v>sh0398.1</v>
          </cell>
          <cell r="B194" t="str">
            <v>Фторурацил + цетуксимаб + цисплатин</v>
          </cell>
          <cell r="C194" t="str">
            <v>Цисплатин 100 мг/м² в 1-й день + фторурацил 1000 мг/м² в 1-4-й дни + цетуксимаб 250 мг/м² (нагрузочная доза 400 мг/м²) в 1-й, 8-й, 15-й дни; цикл 21 день</v>
          </cell>
          <cell r="D194">
            <v>6</v>
          </cell>
          <cell r="E194" t="str">
            <v>st19.117</v>
          </cell>
        </row>
        <row r="195">
          <cell r="A195" t="str">
            <v>sh0399</v>
          </cell>
          <cell r="B195" t="str">
            <v>Цетуксимаб + цисплатин</v>
          </cell>
          <cell r="C195" t="str">
            <v>Цисплатин 100 мг/м² в 1-й день + цетуксимаб 250 мг/м² (нагрузочная доза 400 мг/м²) в 1-й, 8-й, 15-й дни; цикл 21 день</v>
          </cell>
          <cell r="D195">
            <v>1</v>
          </cell>
          <cell r="E195" t="str">
            <v>st19.110</v>
          </cell>
        </row>
        <row r="196">
          <cell r="A196" t="str">
            <v>sh0399.1</v>
          </cell>
          <cell r="B196" t="str">
            <v>Цетуксимаб + цисплатин</v>
          </cell>
          <cell r="C196" t="str">
            <v>Цисплатин 100 мг/м² в 1-й день + цетуксимаб 250 мг/м² (нагрузочная доза 400 мг/м²) в 1-й, 8-й, 15-й дни; цикл 21 день</v>
          </cell>
          <cell r="D196">
            <v>3</v>
          </cell>
          <cell r="E196" t="str">
            <v>st19.117</v>
          </cell>
        </row>
        <row r="197">
          <cell r="A197" t="str">
            <v>sh0414</v>
          </cell>
          <cell r="B197" t="str">
            <v>Гозерелин + энзалутамид</v>
          </cell>
          <cell r="C197" t="str">
            <v>Энзалутамид 160 мг ежедневно + гозерелин 10,8 мг 1 раз в 90 дней</v>
          </cell>
          <cell r="D197">
            <v>30</v>
          </cell>
        </row>
        <row r="198">
          <cell r="A198" t="str">
            <v>sh0415</v>
          </cell>
          <cell r="B198" t="str">
            <v>Лейпрорелин + энзалутамид</v>
          </cell>
          <cell r="C198" t="str">
            <v>Энзалутамид 160 мг ежедневно + лейпрорелин 22,5 мг 1 раз в 90 дней</v>
          </cell>
          <cell r="D198">
            <v>30</v>
          </cell>
        </row>
        <row r="199">
          <cell r="A199" t="str">
            <v>sh0416</v>
          </cell>
          <cell r="B199" t="str">
            <v>Лейпрорелин + энзалутамид</v>
          </cell>
          <cell r="C199" t="str">
            <v>Энзалутамид 160 мг ежедневно + лейпрорелин 45 мг 1 раз в 180 дней</v>
          </cell>
          <cell r="D199">
            <v>30</v>
          </cell>
        </row>
        <row r="200">
          <cell r="A200" t="str">
            <v>sh0418</v>
          </cell>
          <cell r="B200" t="str">
            <v>Трастузумаб + эрибулин</v>
          </cell>
          <cell r="C200" t="str">
            <v>Эрибулин 1,4 мг/м² в 1-й, 8-й дни + трастузумаб 6 мг/кг (нагрузочная доза 8 мг/кг) в 1-й день; цикл 21 день</v>
          </cell>
          <cell r="D200">
            <v>1</v>
          </cell>
          <cell r="E200" t="str">
            <v>st19.111</v>
          </cell>
        </row>
        <row r="201">
          <cell r="A201" t="str">
            <v>sh0418.1</v>
          </cell>
          <cell r="B201" t="str">
            <v>Трастузумаб + эрибулин</v>
          </cell>
          <cell r="C201" t="str">
            <v>Эрибулин 1,4 мг/м² в 1-й, 8-й дни + трастузумаб 6 мг/кг (нагрузочная доза 8 мг/кг) в 1-й день; цикл 21 день</v>
          </cell>
          <cell r="D201">
            <v>2</v>
          </cell>
          <cell r="E201" t="str">
            <v>st19.117</v>
          </cell>
        </row>
        <row r="202">
          <cell r="A202" t="str">
            <v>sh0426</v>
          </cell>
          <cell r="B202" t="str">
            <v>Кальция фолинат + панитумумаб + фторурацил</v>
          </cell>
          <cell r="C202" t="str">
            <v>De Gramont+панитумумаб: кальция фолинат 400 мг/м² в 1-й день + фторурацил 400 мг/м² в/в струйно в 1-й день + фторурацил 2400 мг/м² (по 1200 мг/м² в сутки) 46-часовая инфузия в 1-2-й дни + панитумумаб 6 мг/кг в 1-й день; цикл 14 дней</v>
          </cell>
          <cell r="D202">
            <v>2</v>
          </cell>
          <cell r="E202" t="str">
            <v>st19.113</v>
          </cell>
        </row>
        <row r="203">
          <cell r="A203" t="str">
            <v>sh0437</v>
          </cell>
          <cell r="B203" t="str">
            <v>Кальция фолинат + метотрексат</v>
          </cell>
          <cell r="C203" t="str">
            <v>HD MTX: метотрексат 12 г/м² в 1-й день + кальция фолинат 15 мг/м² в 1-5-й дни; цикл 14 дней</v>
          </cell>
          <cell r="D203">
            <v>5</v>
          </cell>
          <cell r="E203" t="str">
            <v>st19.109</v>
          </cell>
        </row>
        <row r="204">
          <cell r="A204" t="str">
            <v>sh0438</v>
          </cell>
          <cell r="B204" t="str">
            <v>Винкристин + доксорубицин + ифосфамид + месна + филграстим</v>
          </cell>
          <cell r="C204" t="str">
            <v>HD VAI: доксорубицин 75 мг/м² (по 25 мг/м² в сутки) 72-чаcовая инфузия в 1-3-й дни + ифосфамид 2500 мг/м² в 1-4-й дни + месна 3000 мг/м² в 1-4-й дни + винкристин 2 мг в 1-й день + филграстим 300 мкг в 5-14-й дни; цикл 21 день</v>
          </cell>
          <cell r="D204">
            <v>14</v>
          </cell>
          <cell r="E204" t="str">
            <v>st19.111</v>
          </cell>
        </row>
        <row r="205">
          <cell r="A205" t="str">
            <v>sh0445</v>
          </cell>
          <cell r="B205" t="str">
            <v>Абиратерон + трипторелин</v>
          </cell>
          <cell r="C205" t="str">
            <v>Абиратерон 1000 мг ежедневно + трипторелин 11,25 мг 1 раз в 90 дней</v>
          </cell>
          <cell r="D205">
            <v>30</v>
          </cell>
        </row>
        <row r="206">
          <cell r="A206" t="str">
            <v>sh0446</v>
          </cell>
          <cell r="B206" t="str">
            <v>Анастрозол + пертузумаб + трастузумаб</v>
          </cell>
          <cell r="C206" t="str">
            <v>Анастрозол 1 мг ежедневно + трастузумаб 6 мг/кг (нагрузочная доза 8 мг/кг) 1 раз в 21 день + пертузумаб 420 мг (нагрузочная доза 840 мг) 1 раз в 21 день</v>
          </cell>
          <cell r="D206">
            <v>21</v>
          </cell>
        </row>
        <row r="207">
          <cell r="A207" t="str">
            <v>sh0447</v>
          </cell>
          <cell r="B207" t="str">
            <v>Анастрозол + бусерелин</v>
          </cell>
          <cell r="C207" t="str">
            <v>Анастрозол 1 мг ежедневно + бусерелин 3,75 мг 1 раз в 28 дней</v>
          </cell>
          <cell r="D207">
            <v>28</v>
          </cell>
        </row>
        <row r="208">
          <cell r="A208" t="str">
            <v>sh0448</v>
          </cell>
          <cell r="B208" t="str">
            <v>Анастрозол + гозерелин</v>
          </cell>
          <cell r="C208" t="str">
            <v>Анастрозол 1 мг ежедневно + гозерелин 3,6 мг 1 раз в 28 дней</v>
          </cell>
          <cell r="D208">
            <v>28</v>
          </cell>
        </row>
        <row r="209">
          <cell r="A209" t="str">
            <v>sh0449</v>
          </cell>
          <cell r="B209" t="str">
            <v>Анастрозол + лейпрорелин</v>
          </cell>
          <cell r="C209" t="str">
            <v>Анастрозол 1 мг ежедневно + лейпрорелин 3,75 мг 1 раз в 28 дней</v>
          </cell>
          <cell r="D209">
            <v>28</v>
          </cell>
        </row>
        <row r="210">
          <cell r="A210" t="str">
            <v>sh0450</v>
          </cell>
          <cell r="B210" t="str">
            <v>Атезолизумаб</v>
          </cell>
          <cell r="C210" t="str">
            <v>Атезолизумаб 1200 мг в 1-й день; цикл 21 день</v>
          </cell>
          <cell r="D210">
            <v>1</v>
          </cell>
          <cell r="E210" t="str">
            <v>st19.118</v>
          </cell>
        </row>
        <row r="211">
          <cell r="A211" t="str">
            <v>sh0452</v>
          </cell>
          <cell r="B211" t="str">
            <v>Бикалутамид + гозерелин</v>
          </cell>
          <cell r="C211" t="str">
            <v>Бикалутамид 50 мг ежедневно + гозерелин 3,6 мг 1 раз в 28 дней</v>
          </cell>
          <cell r="D211">
            <v>28</v>
          </cell>
        </row>
        <row r="212">
          <cell r="A212" t="str">
            <v>sh0453</v>
          </cell>
          <cell r="B212" t="str">
            <v>Бикалутамид + трипторелин</v>
          </cell>
          <cell r="C212" t="str">
            <v>Бикалутамид 50 мг ежедневно + трипторелин 11,25 мг 1 раз в 90 дней</v>
          </cell>
          <cell r="D212">
            <v>30</v>
          </cell>
        </row>
        <row r="213">
          <cell r="A213" t="str">
            <v>sh0464</v>
          </cell>
          <cell r="B213" t="str">
            <v>Дакарбазин + доксорубицин + филграстим</v>
          </cell>
          <cell r="C213" t="str">
            <v>Доксорубицин 90 мг/м² (по 22,5 мг/м² в сутки) 96-часовая инфузия в 1-4-й дни + дакарбазин 900 мг/м² (по 225 мг/м² в сутки) 96-часовая инфузия в 1-4-й дни + филграстим 300 мкг в 5-14-й дни; цикл 28 дней</v>
          </cell>
          <cell r="D213">
            <v>14</v>
          </cell>
          <cell r="E213" t="str">
            <v>st19.110</v>
          </cell>
        </row>
        <row r="214">
          <cell r="A214" t="str">
            <v>sh0465</v>
          </cell>
          <cell r="B214" t="str">
            <v>Доцетаксел + нинтеданиб</v>
          </cell>
          <cell r="C214" t="str">
            <v>Доцетаксел 75 мг/м² в 1-й день + нинтеданиб 400 мг во 2-21-й дни; цикл 21 день</v>
          </cell>
          <cell r="D214">
            <v>21</v>
          </cell>
        </row>
        <row r="215">
          <cell r="A215" t="str">
            <v>sh0466</v>
          </cell>
          <cell r="B215" t="str">
            <v>Доцетаксел + трипторелин</v>
          </cell>
          <cell r="C215" t="str">
            <v>Доцетаксел 75 мг/м² в 1-й день + трипторелин 11,25 мг 1 раз в 90 дней; цикл 21 день</v>
          </cell>
          <cell r="D215">
            <v>1</v>
          </cell>
          <cell r="E215" t="str">
            <v>st19.107</v>
          </cell>
        </row>
        <row r="216">
          <cell r="A216" t="str">
            <v>sh0467</v>
          </cell>
          <cell r="B216" t="str">
            <v>Иматиниб</v>
          </cell>
          <cell r="C216" t="str">
            <v>Иматиниб 400 мг ежедневно</v>
          </cell>
          <cell r="D216">
            <v>30</v>
          </cell>
        </row>
        <row r="217">
          <cell r="A217" t="str">
            <v>sh0469</v>
          </cell>
          <cell r="B217" t="str">
            <v>Интерферон альфа-2b + ланреотид</v>
          </cell>
          <cell r="C217" t="str">
            <v>Интерферон альфа 3-5 млн МЕ 3 раза в неделю + ланреотид 120 мг 1 раз в 28 дней</v>
          </cell>
          <cell r="D217">
            <v>12</v>
          </cell>
        </row>
        <row r="218">
          <cell r="A218" t="str">
            <v>sh0472</v>
          </cell>
          <cell r="B218" t="str">
            <v>Ифосфамид + месна</v>
          </cell>
          <cell r="C218" t="str">
            <v>Ифосфамид 1600-2500 мг/м² в 1-5-й дни + месна 1920-3000 мг/м² в 1-5-й дни; цикл 21 день</v>
          </cell>
          <cell r="D218">
            <v>5</v>
          </cell>
          <cell r="E218" t="str">
            <v>st19.108</v>
          </cell>
        </row>
        <row r="219">
          <cell r="A219" t="str">
            <v>sh0473</v>
          </cell>
          <cell r="B219" t="str">
            <v>Ифосфамид + месна + этопозид</v>
          </cell>
          <cell r="C219" t="str">
            <v>Ифосфамид 1800 мг/м² в 1-5-й дни + месна 2160 мг/м² в 1-5-й дни + этопозид 100 мг/м² в 1-5-й дни; цикл 21 день</v>
          </cell>
          <cell r="D219">
            <v>5</v>
          </cell>
          <cell r="E219" t="str">
            <v>st19.108</v>
          </cell>
        </row>
        <row r="220">
          <cell r="A220" t="str">
            <v>sh0474</v>
          </cell>
          <cell r="B220" t="str">
            <v>Ланреотид</v>
          </cell>
          <cell r="C220" t="str">
            <v>Ланреотид 120 мг 1 раз в 28 дней</v>
          </cell>
          <cell r="D220">
            <v>1</v>
          </cell>
          <cell r="E220" t="str">
            <v>st19.110</v>
          </cell>
        </row>
        <row r="221">
          <cell r="A221" t="str">
            <v>sh0475</v>
          </cell>
          <cell r="B221" t="str">
            <v>Ланреотид + сунитиниб</v>
          </cell>
          <cell r="C221" t="str">
            <v>Ланреотид 120 мг 1 раз в 28 дней + сунитиниб 37,5 мг ежедневно</v>
          </cell>
          <cell r="D221">
            <v>28</v>
          </cell>
        </row>
        <row r="222">
          <cell r="A222" t="str">
            <v>sh0482</v>
          </cell>
          <cell r="B222" t="str">
            <v>Ломустин + прокарбазин</v>
          </cell>
          <cell r="C222" t="str">
            <v>Ломустин 100 мг/м² в 1-й день + прокарбазин 60 мг/м² в 1-14-й дни; цикл 42 дня</v>
          </cell>
          <cell r="D222">
            <v>14</v>
          </cell>
        </row>
        <row r="223">
          <cell r="A223" t="str">
            <v>sh0486</v>
          </cell>
          <cell r="B223" t="str">
            <v>Кальция фолинат + метотрексат</v>
          </cell>
          <cell r="C223" t="str">
            <v>Метотрексат 50 мг в 1-й, 3-й, 5-й, 7-й дни + кальция фолинат 6 мг во 2-й, 4-й, 6-й, 8-й дни; цикл 14 дней</v>
          </cell>
          <cell r="D223">
            <v>8</v>
          </cell>
          <cell r="E223" t="str">
            <v>st19.107</v>
          </cell>
        </row>
        <row r="224">
          <cell r="A224" t="str">
            <v>sh0491</v>
          </cell>
          <cell r="B224" t="str">
            <v>Осимертиниб</v>
          </cell>
          <cell r="C224" t="str">
            <v>Осимертиниб 80 мг ежедневно</v>
          </cell>
          <cell r="D224">
            <v>30</v>
          </cell>
        </row>
        <row r="225">
          <cell r="A225" t="str">
            <v>sh0493</v>
          </cell>
          <cell r="B225" t="str">
            <v>Ифосфамид + паклитаксел + цисплатин</v>
          </cell>
          <cell r="C225" t="str">
            <v>Паклитаксел 175 мг/м² в 1-й день + ифосфамид 1200 мг/м² в 1-3-й дни + цисплатин 25 мг/м² в 1-3-й дни; цикл 21 день</v>
          </cell>
          <cell r="D225">
            <v>3</v>
          </cell>
          <cell r="E225" t="str">
            <v>st19.108</v>
          </cell>
        </row>
        <row r="226">
          <cell r="A226" t="str">
            <v>sh0494</v>
          </cell>
          <cell r="B226" t="str">
            <v>Карбоплатин + паклитаксел + трастузумаб</v>
          </cell>
          <cell r="C226" t="str">
            <v>Паклитаксел 175 мг/м² в 1-й день + карбоплатин AUC 5-6 в 1-й день + трастузумаб 6 мг/кг (нагрузочная доза 8 мг/кг) в 1-й день; цикл 21 день</v>
          </cell>
          <cell r="D226">
            <v>1</v>
          </cell>
          <cell r="E226" t="str">
            <v>st19.111</v>
          </cell>
        </row>
        <row r="227">
          <cell r="A227" t="str">
            <v>sh0497</v>
          </cell>
          <cell r="B227" t="str">
            <v>Бевацизумаб + карбоплатин + паклитаксел</v>
          </cell>
          <cell r="C227" t="str">
            <v>Паклитаксел 175-200 мг/м² в 1-й день + карбоплатин AUC 5-6 в 1-й день + бевацизумаб 7,5-15 мг/кг в 1-й день; цикл 21 день</v>
          </cell>
          <cell r="D227">
            <v>1</v>
          </cell>
          <cell r="E227" t="str">
            <v>st19.112</v>
          </cell>
        </row>
        <row r="228">
          <cell r="A228" t="str">
            <v>sh0499</v>
          </cell>
          <cell r="B228" t="str">
            <v>Бевацизумаб + паклитаксел + цисплатин</v>
          </cell>
          <cell r="C228" t="str">
            <v>Паклитаксел 175-200 мг/м² в 1-й день + цисплатин 75-80 мг/м² в 1-й день + бевацизумаб 7,5-15 мг/кг в 1-й день; цикл 21 день</v>
          </cell>
          <cell r="D228">
            <v>1</v>
          </cell>
          <cell r="E228" t="str">
            <v>st19.112</v>
          </cell>
        </row>
        <row r="229">
          <cell r="A229" t="str">
            <v>sh0504</v>
          </cell>
          <cell r="B229" t="str">
            <v>Пембролизумаб</v>
          </cell>
          <cell r="C229" t="str">
            <v>Пембролизумаб 200 мг в 1-й день; цикл 21 день</v>
          </cell>
          <cell r="D229">
            <v>1</v>
          </cell>
          <cell r="E229" t="str">
            <v>st19.119</v>
          </cell>
        </row>
        <row r="230">
          <cell r="A230" t="str">
            <v>sh0506</v>
          </cell>
          <cell r="B230" t="str">
            <v>Рамуцирумаб</v>
          </cell>
          <cell r="C230" t="str">
            <v>Рамуцирумаб 8 мг/кг в 1-й день; цикл 14 дней</v>
          </cell>
          <cell r="D230">
            <v>1</v>
          </cell>
          <cell r="E230" t="str">
            <v>st19.117</v>
          </cell>
        </row>
        <row r="231">
          <cell r="A231" t="str">
            <v>sh0509</v>
          </cell>
          <cell r="B231" t="str">
            <v>Сунитиниб</v>
          </cell>
          <cell r="C231" t="str">
            <v>Сунитиниб 37,5 мг ежедневно</v>
          </cell>
          <cell r="D231">
            <v>30</v>
          </cell>
        </row>
        <row r="232">
          <cell r="A232" t="str">
            <v>sh0512</v>
          </cell>
          <cell r="B232" t="str">
            <v>Сунитиниб</v>
          </cell>
          <cell r="C232" t="str">
            <v>Сунитиниб 50 мг в 1-28-й дни; цикл 42 дня</v>
          </cell>
          <cell r="D232">
            <v>28</v>
          </cell>
        </row>
        <row r="233">
          <cell r="A233" t="str">
            <v>sh0513</v>
          </cell>
          <cell r="B233" t="str">
            <v>Пертузумаб + тамоксифен + трастузумаб</v>
          </cell>
          <cell r="C233" t="str">
            <v>Тамоксифен 20 мг ежедневно + трастузумаб 6 мг/кг (нагрузочная доза 8 мг/кг) 1 раз в 21 день + пертузумаб 420 мг (нагрузочная доза 840 мг) 1 раз в 21 день</v>
          </cell>
          <cell r="D233">
            <v>21</v>
          </cell>
        </row>
        <row r="234">
          <cell r="A234" t="str">
            <v>sh0515</v>
          </cell>
          <cell r="B234" t="str">
            <v>Капецитабин + ланреотид + темозоломид</v>
          </cell>
          <cell r="C234" t="str">
            <v>Темозоломид 150 мг/м² в 10-14-й дни + капецитабин 2000 мг/м² в 1-14-й дни + ланреотид 120 мг 1 раз в 28 дней; цикл 28 дней</v>
          </cell>
          <cell r="D234">
            <v>14</v>
          </cell>
        </row>
        <row r="235">
          <cell r="A235" t="str">
            <v>sh0518</v>
          </cell>
          <cell r="B235" t="str">
            <v>Капецитабин + темозоломид</v>
          </cell>
          <cell r="C235" t="str">
            <v>Темозоломид 150 мг/м² в 10-14-й дни + капецитабин 2000 мг/м² в 1-14-й дни; цикл 28 дней</v>
          </cell>
          <cell r="D235">
            <v>14</v>
          </cell>
        </row>
        <row r="236">
          <cell r="A236" t="str">
            <v>sh0521</v>
          </cell>
          <cell r="B236" t="str">
            <v>Темозоломид + цисплатин</v>
          </cell>
          <cell r="C236" t="str">
            <v>Темозоломид 150 мг/м² в 1-5-й дни + цисплатин 20 мг/м² в 1-5-й дни; цикл 28 дней</v>
          </cell>
          <cell r="D236">
            <v>5</v>
          </cell>
          <cell r="E236" t="str">
            <v>st19.116</v>
          </cell>
        </row>
        <row r="237">
          <cell r="A237" t="str">
            <v>sh0523</v>
          </cell>
          <cell r="B237" t="str">
            <v>Ланреотид + темозоломид</v>
          </cell>
          <cell r="C237" t="str">
            <v>Темозоломид 150-200 мг/м² в 1-5-й дни + ланреотид 120 мг 1 раз в 28 дней; цикл 28 дней</v>
          </cell>
          <cell r="D237">
            <v>5</v>
          </cell>
        </row>
        <row r="238">
          <cell r="A238" t="str">
            <v>sh0533</v>
          </cell>
          <cell r="B238" t="str">
            <v>Пертузумаб + трастузумаб</v>
          </cell>
          <cell r="C238" t="str">
            <v>Трастузумаб 6 мг/кг (нагрузочная доза 8 мг/кг) в 1-й день + пертузумаб 420 мг (нагрузочная доза 840 мг) в 1-й день; цикл 21 день</v>
          </cell>
          <cell r="D238">
            <v>1</v>
          </cell>
          <cell r="E238" t="str">
            <v>st19.118</v>
          </cell>
        </row>
        <row r="239">
          <cell r="A239" t="str">
            <v>sh0534</v>
          </cell>
          <cell r="B239" t="str">
            <v>Трипторелин</v>
          </cell>
          <cell r="C239" t="str">
            <v>Трипторелин 11,25 мг 1 раз в 90 дней</v>
          </cell>
          <cell r="D239">
            <v>1</v>
          </cell>
          <cell r="E239" t="str">
            <v>st19.108</v>
          </cell>
        </row>
        <row r="240">
          <cell r="A240" t="str">
            <v>sh0537</v>
          </cell>
          <cell r="B240" t="str">
            <v>Фторурацил + цисплатин</v>
          </cell>
          <cell r="C240" t="str">
            <v>Фторурацил 1000 мг/м² в 1-5-й дни + цисплатин 100 мг/м² в 1-й день; цикл 28 дней</v>
          </cell>
          <cell r="D240">
            <v>5</v>
          </cell>
          <cell r="E240" t="str">
            <v>st19.106</v>
          </cell>
        </row>
        <row r="241">
          <cell r="A241" t="str">
            <v>sh0538</v>
          </cell>
          <cell r="B241" t="str">
            <v>Трастузумаб + фулвестрант</v>
          </cell>
          <cell r="C241" t="str">
            <v>Фулвестрант 500 мг 1 раз в 28 дней (500 мг 2 раза в первый месяц терапии) + трастузумаб 6 мг/кг (нагрузочная доза 8 мг/кг) 1 раз в 21 день</v>
          </cell>
          <cell r="D241">
            <v>1</v>
          </cell>
          <cell r="E241" t="str">
            <v>st19.110</v>
          </cell>
        </row>
        <row r="242">
          <cell r="A242" t="str">
            <v>sh0551</v>
          </cell>
          <cell r="B242" t="str">
            <v>Трипторелин + энзалутамид</v>
          </cell>
          <cell r="C242" t="str">
            <v>Энзалутамид 160 мг ежедневно + трипторелин 11,25 мг 1 раз в 90 дней</v>
          </cell>
          <cell r="D242">
            <v>30</v>
          </cell>
        </row>
        <row r="243">
          <cell r="A243" t="str">
            <v>sh0555</v>
          </cell>
          <cell r="B243" t="str">
            <v>Карбоплатин + этопозид</v>
          </cell>
          <cell r="C243" t="str">
            <v>Этопозид 100-120 мг/м² в 1-3-й дни + карбоплатин AUC 4-6 в 1-й день; цикл 21 день</v>
          </cell>
          <cell r="D243">
            <v>3</v>
          </cell>
          <cell r="E243" t="str">
            <v>st19.106</v>
          </cell>
        </row>
        <row r="244">
          <cell r="A244" t="str">
            <v>sh0556</v>
          </cell>
          <cell r="B244" t="str">
            <v>Цисплатин + этопозид</v>
          </cell>
          <cell r="C244" t="str">
            <v>Этопозид 120 мг/м² в 1-3-й дни + цисплатин 60-80 мг/м² в 1-й день; цикл 21 день</v>
          </cell>
          <cell r="D244">
            <v>3</v>
          </cell>
          <cell r="E244" t="str">
            <v>st19.105</v>
          </cell>
        </row>
        <row r="245">
          <cell r="A245" t="str">
            <v>sh0557</v>
          </cell>
          <cell r="B245" t="str">
            <v>Кальция фолинат + фторурацил + цетуксимаб</v>
          </cell>
          <cell r="C245" t="str">
            <v>De Gramont+цетуксимаб: кальция фолинат 400 мг/м² в 1-й день + фторурацил 400 мг/м² в/в струйно в 1-й день + фторурацил 2400 мг/м² (по 1200 мг/м² в сутки) 46-часовая инфузия в 1-2-й дни + цетуксимаб 250 мг/м² (нагрузочная доза 400 мг/м²) в 1-й, 8-й дни; цикл 14 дней</v>
          </cell>
          <cell r="D245" t="str">
            <v>2/1**</v>
          </cell>
          <cell r="E245" t="str">
            <v>st19.110</v>
          </cell>
        </row>
        <row r="246">
          <cell r="A246" t="str">
            <v>sh0557.1</v>
          </cell>
          <cell r="B246" t="str">
            <v>Кальция фолинат + фторурацил + цетуксимаб</v>
          </cell>
          <cell r="C246" t="str">
            <v>De Gramont+цетуксимаб: кальция фолинат 400 мг/м² в 1-й день + фторурацил 400 мг/м² в/в струйно в 1-й день + фторурацил 2400 мг/м² (по 1200 мг/м² в сутки) 46-часовая инфузия в 1-2-й дни + цетуксимаб 250 мг/м² (нагрузочная доза 400 мг/м²) в 1-й, 8-й дни; цикл 14 дней</v>
          </cell>
          <cell r="D246">
            <v>3</v>
          </cell>
          <cell r="E246" t="str">
            <v>st19.114</v>
          </cell>
        </row>
        <row r="247">
          <cell r="A247" t="str">
            <v>sh0564</v>
          </cell>
          <cell r="B247" t="str">
            <v>Винорелбин + цисплатин</v>
          </cell>
          <cell r="C247" t="str">
            <v>Винорелбин 60-80 мг/м² в 1-й, 8-й дни + цисплатин 75-80 мг/м² в 1-й день; цикл 21 день</v>
          </cell>
          <cell r="D247">
            <v>1</v>
          </cell>
          <cell r="E247" t="str">
            <v>st19.107</v>
          </cell>
        </row>
        <row r="248">
          <cell r="A248" t="str">
            <v>sh0564.1</v>
          </cell>
          <cell r="B248" t="str">
            <v>Винорелбин + цисплатин</v>
          </cell>
          <cell r="C248" t="str">
            <v>Винорелбин 60-80 мг/м² в 1-й, 8-й дни + цисплатин 75-80 мг/м² в 1-й день; цикл 21 день</v>
          </cell>
          <cell r="D248">
            <v>2</v>
          </cell>
          <cell r="E248" t="str">
            <v>st19.109</v>
          </cell>
        </row>
        <row r="249">
          <cell r="A249" t="str">
            <v>sh0565</v>
          </cell>
          <cell r="B249" t="str">
            <v>Винорелбин</v>
          </cell>
          <cell r="C249" t="str">
            <v>Винорелбин 60-80 мг/м² в 1-й, 8-й, 15-й дни; цикл 28 дней</v>
          </cell>
          <cell r="D249">
            <v>1</v>
          </cell>
        </row>
        <row r="250">
          <cell r="A250" t="str">
            <v>sh0575</v>
          </cell>
          <cell r="B250" t="str">
            <v>Паклитаксел + рамуцирумаб</v>
          </cell>
          <cell r="C250" t="str">
            <v>Паклитаксел 80 мг/м² в 1-й, 8-й, 15-й дни + рамуцирумаб 8 мг/кг в 1-й, 15-й дни; цикл 28 дней</v>
          </cell>
          <cell r="D250">
            <v>1</v>
          </cell>
          <cell r="E250" t="str">
            <v>st19.114</v>
          </cell>
        </row>
        <row r="251">
          <cell r="A251" t="str">
            <v>sh0575.1</v>
          </cell>
          <cell r="B251" t="str">
            <v>Паклитаксел + рамуцирумаб</v>
          </cell>
          <cell r="C251" t="str">
            <v>Паклитаксел 80 мг/м² в 1-й, 8-й, 15-й дни + рамуцирумаб 8 мг/кг в 1-й, 15-й дни; цикл 28 дней</v>
          </cell>
          <cell r="D251">
            <v>3</v>
          </cell>
          <cell r="E251" t="str">
            <v>st19.119</v>
          </cell>
        </row>
        <row r="252">
          <cell r="A252" t="str">
            <v>sh0576</v>
          </cell>
          <cell r="B252" t="str">
            <v>Паклитаксел + пертузумаб + трастузумаб</v>
          </cell>
          <cell r="C252" t="str">
            <v>Паклитаксел 80 мг/м² в 1-й, 8-й, 15-й дни + трастузумаб 6 мг/кг (нагрузочная доза 8 мг/кг) в 1-й день + пертузумаб 420 мг (нагрузочная доза 840 мг) в 1-й день; цикл 21 день</v>
          </cell>
          <cell r="D252">
            <v>1</v>
          </cell>
          <cell r="E252" t="str">
            <v>st19.111</v>
          </cell>
        </row>
        <row r="253">
          <cell r="A253" t="str">
            <v>sh0576.1</v>
          </cell>
          <cell r="B253" t="str">
            <v>Паклитаксел + пертузумаб + трастузумаб</v>
          </cell>
          <cell r="C253" t="str">
            <v>Паклитаксел 80 мг/м² в 1-й, 8-й, 15-й дни + трастузумаб 6 мг/кг (нагрузочная доза 8 мг/кг) в 1-й день + пертузумаб 420 мг (нагрузочная доза 840 мг) в 1-й день; цикл 21 день</v>
          </cell>
          <cell r="D253">
            <v>3</v>
          </cell>
          <cell r="E253" t="str">
            <v>st19.118</v>
          </cell>
        </row>
        <row r="254">
          <cell r="A254" t="str">
            <v>sh0578</v>
          </cell>
          <cell r="B254" t="str">
            <v>Темозоломид</v>
          </cell>
          <cell r="C254" t="str">
            <v>Темозоломид 100 мг/м² в 1-8-й дни, 15-22-й дни; цикл 28 дней</v>
          </cell>
          <cell r="D254">
            <v>8</v>
          </cell>
          <cell r="E254" t="str">
            <v>st19.116</v>
          </cell>
        </row>
        <row r="255">
          <cell r="A255" t="str">
            <v>sh0578.1</v>
          </cell>
          <cell r="B255" t="str">
            <v>Темозоломид</v>
          </cell>
          <cell r="C255" t="str">
            <v>Темозоломид 100 мг/м² в 1-8-й дни, 15-22-й дни; цикл 28 дней</v>
          </cell>
          <cell r="D255">
            <v>16</v>
          </cell>
          <cell r="E255" t="str">
            <v>st19.119</v>
          </cell>
        </row>
        <row r="256">
          <cell r="A256" t="str">
            <v>sh0580</v>
          </cell>
          <cell r="B256" t="str">
            <v>Этопозид</v>
          </cell>
          <cell r="C256" t="str">
            <v>Этопозид 50 мг/м² внутрь в 1-21-й дни; цикл 28 дней</v>
          </cell>
          <cell r="D256">
            <v>21</v>
          </cell>
        </row>
        <row r="257">
          <cell r="A257" t="str">
            <v>sh0581</v>
          </cell>
          <cell r="B257" t="str">
            <v>Нинтеданиб</v>
          </cell>
          <cell r="C257" t="str">
            <v>Нинтеданиб 400 мг ежедневно</v>
          </cell>
          <cell r="D257">
            <v>21</v>
          </cell>
        </row>
        <row r="258">
          <cell r="A258" t="str">
            <v>sh0582</v>
          </cell>
          <cell r="B258" t="str">
            <v>Метотрексат</v>
          </cell>
          <cell r="C258" t="str">
            <v>Метотрексат 30-40 мг/м² в 1-й день; цикл 7 дней</v>
          </cell>
          <cell r="D258">
            <v>1</v>
          </cell>
          <cell r="E258" t="str">
            <v>st19.105</v>
          </cell>
        </row>
        <row r="259">
          <cell r="A259" t="str">
            <v>sh0583</v>
          </cell>
          <cell r="B259" t="str">
            <v>Ниволумаб</v>
          </cell>
          <cell r="C259" t="str">
            <v>Ниволумаб 3 мг/кг в 1-й день; цикл 14 дней</v>
          </cell>
          <cell r="D259">
            <v>1</v>
          </cell>
          <cell r="E259" t="str">
            <v>st19.117</v>
          </cell>
        </row>
        <row r="260">
          <cell r="A260" t="str">
            <v>sh0588</v>
          </cell>
          <cell r="B260" t="str">
            <v>Доцетаксел + кальция фолинат + оксалиплатин + фторурацил</v>
          </cell>
          <cell r="C260" t="str">
            <v>Фторурацил 2600 мг/м² 24-часовая инфузия в 1-й день + оксалиплатин 85 мг/м² в 1-й день + кальция фолинат 200 мг/м² в 1-й день + доцетаксел 50 мг/м² в 1-й день; цикл 14 дней</v>
          </cell>
          <cell r="D260">
            <v>1</v>
          </cell>
          <cell r="E260" t="str">
            <v>st19.107</v>
          </cell>
        </row>
        <row r="261">
          <cell r="A261" t="str">
            <v>sh0589</v>
          </cell>
          <cell r="B261" t="str">
            <v>Доцетаксел + кальция фолинат + оксалиплатин + фторурацил</v>
          </cell>
          <cell r="C261" t="str">
            <v>Фторурацил 2600 мг/м² (по 1300 мг/м² в сутки) 48-часовая инфузия в 1-2-й дни + оксалиплатин 85 мг/м² в 1-й день + кальция фолинат 200 мг/м² в 1-й день + доцетаксел 50 мг/м² в 1-й день; цикл 14 дней</v>
          </cell>
          <cell r="D261">
            <v>2</v>
          </cell>
          <cell r="E261" t="str">
            <v>st19.108</v>
          </cell>
        </row>
        <row r="262">
          <cell r="A262" t="str">
            <v>sh0591</v>
          </cell>
          <cell r="B262" t="str">
            <v>Бевацизумаб + капецитабин + темозоломид</v>
          </cell>
          <cell r="C262" t="str">
            <v>Темозоломид 150 мг/м² внутрь в 10-14-й дни + капецитабин 2000 мг/м² внутрь в 1-14-й дни + бевацизумаб 5 мг/кг в 14-й, 28-й дни; цикл 28 дней</v>
          </cell>
          <cell r="D262" t="str">
            <v>14/1**</v>
          </cell>
        </row>
        <row r="263">
          <cell r="A263" t="str">
            <v>sh0592</v>
          </cell>
          <cell r="B263" t="str">
            <v>Алектиниб</v>
          </cell>
          <cell r="C263" t="str">
            <v>Алектиниб 1200 мг ежедневно</v>
          </cell>
          <cell r="D263">
            <v>30</v>
          </cell>
        </row>
        <row r="264">
          <cell r="A264" t="str">
            <v>sh0595</v>
          </cell>
          <cell r="B264" t="str">
            <v>Пембролизумаб + пеметрексед + цисплатин</v>
          </cell>
          <cell r="C264" t="str">
            <v>Пембролизумаб 200 мг в 1-й день + пеметрексед 500 мг/м² в 1-й день + цисплатин 75 мг/м² в 1-й день; цикл 21 день</v>
          </cell>
          <cell r="D264">
            <v>1</v>
          </cell>
          <cell r="E264" t="str">
            <v>st19.120</v>
          </cell>
        </row>
        <row r="265">
          <cell r="A265" t="str">
            <v>sh0596</v>
          </cell>
          <cell r="B265" t="str">
            <v>Карбоплатин + пембролизумаб + пеметрексед</v>
          </cell>
          <cell r="C265" t="str">
            <v>Пембролизумаб 200 мг в 1-й день + пеметрексед 500 мг/м² в 1-й день + карбоплатин AUC 5 в 1-й день; цикл 21 день</v>
          </cell>
          <cell r="D265">
            <v>1</v>
          </cell>
          <cell r="E265" t="str">
            <v>st19.120</v>
          </cell>
        </row>
        <row r="266">
          <cell r="A266" t="str">
            <v>sh0597</v>
          </cell>
          <cell r="B266" t="str">
            <v>Пембролизумаб + пеметрексед</v>
          </cell>
          <cell r="C266" t="str">
            <v>Пембролизумаб 200 мг в 1-й день + пеметрексед 500 мг/м² в 1-й день; цикл 21 день</v>
          </cell>
          <cell r="D266">
            <v>1</v>
          </cell>
          <cell r="E266" t="str">
            <v>st19.120</v>
          </cell>
        </row>
        <row r="267">
          <cell r="A267" t="str">
            <v>sh0601</v>
          </cell>
          <cell r="B267" t="str">
            <v>Бевацизумаб + карбоплатин + пеметрексед</v>
          </cell>
          <cell r="C267" t="str">
            <v>Пеметрексед 500 мг/м² в 1-й день + карбоплатин AUC 5 в 1-й день + бевацизумаб 7,5-15 мг/кг в 1-й день; цикл 21 день</v>
          </cell>
          <cell r="D267">
            <v>1</v>
          </cell>
          <cell r="E267" t="str">
            <v>st19.114</v>
          </cell>
        </row>
        <row r="268">
          <cell r="A268" t="str">
            <v>sh0604</v>
          </cell>
          <cell r="B268" t="str">
            <v>Ипилимумаб + ниволумаб</v>
          </cell>
          <cell r="C268" t="str">
            <v>Ниволумаб 1 мг/кг в 1-й день + ипилимумаб 3 мг/кг в 1-й день; цикл 21 день</v>
          </cell>
          <cell r="D268">
            <v>1</v>
          </cell>
          <cell r="E268" t="str">
            <v>st19.121</v>
          </cell>
        </row>
        <row r="269">
          <cell r="A269" t="str">
            <v>sh0605</v>
          </cell>
          <cell r="B269" t="str">
            <v>Карбоплатин + паклитаксел</v>
          </cell>
          <cell r="C269" t="str">
            <v>Паклитаксел 135 мг/м² в 1-й день + карбоплатин AUC 6 во 2-й день внутрибрюшинно + паклитаксел 60 мг/м² в 8-й день внутрибрюшинно; цикл 21 день</v>
          </cell>
          <cell r="D269" t="str">
            <v>2/1**</v>
          </cell>
          <cell r="E269" t="str">
            <v>st19.106</v>
          </cell>
        </row>
        <row r="270">
          <cell r="A270" t="str">
            <v>sh0605.1</v>
          </cell>
          <cell r="B270" t="str">
            <v>Карбоплатин + паклитаксел</v>
          </cell>
          <cell r="C270" t="str">
            <v>Паклитаксел 135 мг/м² в 1-й день + карбоплатин AUC 6 во 2-й день внутрибрюшинно + паклитаксел 60 мг/м² в 8-й день внутрибрюшинно; цикл 21 день</v>
          </cell>
          <cell r="D270">
            <v>3</v>
          </cell>
          <cell r="E270" t="str">
            <v>st19.108</v>
          </cell>
        </row>
        <row r="271">
          <cell r="A271" t="str">
            <v>sh0612</v>
          </cell>
          <cell r="B271" t="str">
            <v>Доксорубицин + митотан + цисплатин + этопозид</v>
          </cell>
          <cell r="C271" t="str">
            <v>Этопозид 100 мг/м² в 5-7-й дни + доксорубицин 20 мг/м² в 1-й, 8-й дни + цисплатин 40 мг/м² в 1-й, 9-й дни + митотан в дозе, обеспечивающей его содержание в сыворотке крови на уровне 14-20 мкг/мл ежедневно; цикл 28 дней</v>
          </cell>
          <cell r="D271">
            <v>28</v>
          </cell>
        </row>
        <row r="272">
          <cell r="A272" t="str">
            <v>sh0616</v>
          </cell>
          <cell r="B272" t="str">
            <v>Винорелбин</v>
          </cell>
          <cell r="C272" t="str">
            <v>Винорелбин 25-30 мг/м² в 1-й день; цикл 7 дней</v>
          </cell>
          <cell r="D272">
            <v>1</v>
          </cell>
          <cell r="E272" t="str">
            <v>st19.105</v>
          </cell>
        </row>
        <row r="273">
          <cell r="A273" t="str">
            <v>sh0618</v>
          </cell>
          <cell r="B273" t="str">
            <v>Иринотекан + кальция фолинат + панитумумаб + фторурацил</v>
          </cell>
          <cell r="C273" t="str">
            <v>Иринотекан 180 мг/м² в 1-й день + кальция фолинат 400 мг/м² в 1-й день + фторурацил 400 мг/м² в/в струйно в 1-й день + фторурацил 2000-2600 мг/м² (по 1000-1300 мг/м² в сутки) 46-часовая инфузия в 1-2-й дни + панитумумаб 6 мг/кг в 1-й день; цикл 14 дней</v>
          </cell>
          <cell r="D273">
            <v>2</v>
          </cell>
          <cell r="E273" t="str">
            <v>st19.114</v>
          </cell>
        </row>
        <row r="274">
          <cell r="A274" t="str">
            <v>sh0620</v>
          </cell>
          <cell r="B274" t="str">
            <v>Иринотекан + кальция фолинат + фторурацил + цетуксимаб</v>
          </cell>
          <cell r="C274" t="str">
            <v>Иринотекан 180 мг/м² в 1-й день + кальция фолинат 400 мг/м² в 1-й день + фторурацил 400 мг/м² в/в струйно в 1-й день + фторурацил 2000-2600 мг/м² (по 1000-1300 мг/м² в сутки) 46-часовая инфузия в 1-2-й дни + цетуксимаб 250 мг/м² (нагрузочная доза 400 мг/м²) в 1-й, 8-й дни; цикл 14 дней</v>
          </cell>
          <cell r="D274" t="str">
            <v>2/1**</v>
          </cell>
          <cell r="E274" t="str">
            <v>st19.110</v>
          </cell>
        </row>
        <row r="275">
          <cell r="A275" t="str">
            <v>sh0620.1</v>
          </cell>
          <cell r="B275" t="str">
            <v>Иринотекан + кальция фолинат + фторурацил + цетуксимаб</v>
          </cell>
          <cell r="C275" t="str">
            <v>Иринотекан 180 мг/м² в 1-й день + кальция фолинат 400 мг/м² в 1-й день + фторурацил 400 мг/м² в/в струйно в 1-й день + фторурацил 2000-2600 мг/м² (по 1000-1300 мг/м² в сутки) 46-часовая инфузия в 1-2-й дни + цетуксимаб 250 мг/м² (нагрузочная доза 400 мг/м²) в 1-й, 8-й дни; цикл 14 дней</v>
          </cell>
          <cell r="D275">
            <v>3</v>
          </cell>
          <cell r="E275" t="str">
            <v>st19.115</v>
          </cell>
        </row>
        <row r="276">
          <cell r="A276" t="str">
            <v>sh0621</v>
          </cell>
          <cell r="B276" t="str">
            <v>Акситиниб</v>
          </cell>
          <cell r="C276" t="str">
            <v>Акситиниб 10-20 мг ежедневно</v>
          </cell>
          <cell r="D276">
            <v>30</v>
          </cell>
        </row>
        <row r="277">
          <cell r="A277" t="str">
            <v>sh0624</v>
          </cell>
          <cell r="B277" t="str">
            <v>Митотан</v>
          </cell>
          <cell r="C277" t="str">
            <v>Митотан в дозе, обеспечивающей его содержание в сыворотке крови на уровне 14-20 мкг/мл ежедневно</v>
          </cell>
          <cell r="D277">
            <v>30</v>
          </cell>
        </row>
        <row r="278">
          <cell r="A278" t="str">
            <v>sh0625</v>
          </cell>
          <cell r="B278" t="str">
            <v>Доксорубицин + митотан + цисплатин + этопозид</v>
          </cell>
          <cell r="C278" t="str">
            <v>Этопозид 100 мг/м² во 2-4-й дни + доксорубицин 40 мг/м² в 1-й день + цисплатин 40 мг/м² в 3-4-й дни + митотан в дозе, обеспечивающей его содержание в сыворотке крови на уровне 14-20 мкг/мл ежедневно; цикл 28 дней</v>
          </cell>
          <cell r="D278">
            <v>28</v>
          </cell>
        </row>
        <row r="279">
          <cell r="A279" t="str">
            <v>sh0628</v>
          </cell>
          <cell r="B279" t="str">
            <v>Иринотекан + кальция фолинат + оксалиплатин + фторурацил</v>
          </cell>
          <cell r="C279" t="str">
            <v>Оксалиплатин 60-85 мг/м² в 1-й день + иринотекан 165-180 мг/м² в 1-й день + кальция фолинат 400 мг/м² в 1-й день + фторурацил 320-400 мг/м² в/в струйно в 1-й день + фторурацил 2000-2400 мг/м² (по 1000-1200 мг/м² в сутки) 46-часовая инфузия в 1-2-й дни; цикл 14 дней</v>
          </cell>
          <cell r="D279">
            <v>2</v>
          </cell>
          <cell r="E279" t="str">
            <v>st19.107</v>
          </cell>
        </row>
        <row r="280">
          <cell r="A280" t="str">
            <v>sh0629</v>
          </cell>
          <cell r="B280" t="str">
            <v>Гемцитабин + капецитабин</v>
          </cell>
          <cell r="C280" t="str">
            <v>Гемцитабин 1000 мг/м² в 1-й, 8-й, 15-й дни + капецитабин 1660 мг/м² в 1-21-й дни; цикл 28 дней</v>
          </cell>
          <cell r="D280">
            <v>21</v>
          </cell>
        </row>
        <row r="281">
          <cell r="A281" t="str">
            <v>sh0630</v>
          </cell>
          <cell r="B281" t="str">
            <v>Ифосфамид + месна + паклитаксел + филграстим + цисплатин</v>
          </cell>
          <cell r="C281" t="str">
            <v>Ифосфамид 1500 мг/м² во 2-5-й дни + цисплатин 25 мг/м² во 2-5-й дни + месна (100% от дозы ифосфамида) во 2-5-й дни + паклитаксел 175 мг/м² в 1-й день + филграстим 5 мкг/кг в 6-15-й дни; цикл 21 день</v>
          </cell>
          <cell r="D281">
            <v>15</v>
          </cell>
          <cell r="E281" t="str">
            <v>st19.112</v>
          </cell>
        </row>
        <row r="282">
          <cell r="A282" t="str">
            <v>sh0632</v>
          </cell>
          <cell r="B282" t="str">
            <v>Гемцитабин</v>
          </cell>
          <cell r="C282" t="str">
            <v>Гемцитабин 750-1250 мг/м² в 1-й, 8-й дни; цикл 21 день</v>
          </cell>
          <cell r="D282">
            <v>1</v>
          </cell>
          <cell r="E282" t="str">
            <v>st19.105</v>
          </cell>
        </row>
        <row r="283">
          <cell r="A283" t="str">
            <v>sh0632.1</v>
          </cell>
          <cell r="B283" t="str">
            <v>Гемцитабин</v>
          </cell>
          <cell r="C283" t="str">
            <v>Гемцитабин 750-1250 мг/м² в 1-й, 8-й дни; цикл 21 день</v>
          </cell>
          <cell r="D283">
            <v>2</v>
          </cell>
          <cell r="E283" t="str">
            <v>st19.107</v>
          </cell>
        </row>
        <row r="284">
          <cell r="A284" t="str">
            <v>sh0634</v>
          </cell>
          <cell r="B284" t="str">
            <v>Гемцитабин + карбоплатин</v>
          </cell>
          <cell r="C284" t="str">
            <v>Гемцитабин 750-1000 мг/м² в 1-й, 8-й дни + карбоплатин AUC 3-6 в 1-й или 2-й день; цикл 21 день</v>
          </cell>
          <cell r="D284" t="str">
            <v>1(2)/1**</v>
          </cell>
          <cell r="E284" t="str">
            <v>st19.105</v>
          </cell>
        </row>
        <row r="285">
          <cell r="A285" t="str">
            <v>sh0634.1</v>
          </cell>
          <cell r="B285" t="str">
            <v>Гемцитабин + карбоплатин</v>
          </cell>
          <cell r="C285" t="str">
            <v>Гемцитабин 750-1000 мг/м² в 1-й, 8-й дни + карбоплатин AUC 3-6 в 1-й или 2-й день; цикл 21 день</v>
          </cell>
          <cell r="D285" t="str">
            <v>2(3)</v>
          </cell>
          <cell r="E285" t="str">
            <v>st19.107</v>
          </cell>
        </row>
        <row r="286">
          <cell r="A286" t="str">
            <v>sh0635</v>
          </cell>
          <cell r="B286" t="str">
            <v>Гемцитабин + оксалиплатин</v>
          </cell>
          <cell r="C286" t="str">
            <v>Гемцитабин 750-1000 мг/м² в 1-й, 8-й дни + оксалиплатин 100-130 мг/м² в 1-й день; цикл 21 день</v>
          </cell>
          <cell r="D286">
            <v>1</v>
          </cell>
          <cell r="E286" t="str">
            <v>st19.106</v>
          </cell>
        </row>
        <row r="287">
          <cell r="A287" t="str">
            <v>sh0635.1</v>
          </cell>
          <cell r="B287" t="str">
            <v>Гемцитабин + оксалиплатин</v>
          </cell>
          <cell r="C287" t="str">
            <v>Гемцитабин 750-1000 мг/м² в 1-й, 8-й дни + оксалиплатин 100-130 мг/м² в 1-й день; цикл 21 день</v>
          </cell>
          <cell r="D287">
            <v>2</v>
          </cell>
          <cell r="E287" t="str">
            <v>st19.108</v>
          </cell>
        </row>
        <row r="288">
          <cell r="A288" t="str">
            <v>sh0636</v>
          </cell>
          <cell r="B288" t="str">
            <v>Гемцитабин + цисплатин</v>
          </cell>
          <cell r="C288" t="str">
            <v>Гемцитабин 1000-1250 мг/м² в 1-й, 8-й дни + цисплатин 25-40 мг/м² в 1-й, 8-й дни; цикл 21 день</v>
          </cell>
          <cell r="D288">
            <v>1</v>
          </cell>
          <cell r="E288" t="str">
            <v>st19.105</v>
          </cell>
        </row>
        <row r="289">
          <cell r="A289" t="str">
            <v>sh0636.1</v>
          </cell>
          <cell r="B289" t="str">
            <v>Гемцитабин + цисплатин</v>
          </cell>
          <cell r="C289" t="str">
            <v>Гемцитабин 1000-1250 мг/м² в 1-й, 8-й дни + цисплатин 25-40 мг/м² в 1-й, 8-й дни; цикл 21 день</v>
          </cell>
          <cell r="D289">
            <v>2</v>
          </cell>
          <cell r="E289" t="str">
            <v>st19.107</v>
          </cell>
        </row>
        <row r="290">
          <cell r="A290" t="str">
            <v>sh0638</v>
          </cell>
          <cell r="B290" t="str">
            <v>Бевацизумаб + гемцитабин + цисплатин</v>
          </cell>
          <cell r="C290" t="str">
            <v>Гемцитабин 1000-1250 мг/м² в 1-й, 8-й дни + цисплатин 75-80 мг/м² в 1-й день + бевацизумаб 7,5-15 мг/кг в 1-й день; цикл 21 день</v>
          </cell>
          <cell r="D290">
            <v>1</v>
          </cell>
          <cell r="E290" t="str">
            <v>st19.109</v>
          </cell>
        </row>
        <row r="291">
          <cell r="A291" t="str">
            <v>sh0638.1</v>
          </cell>
          <cell r="B291" t="str">
            <v>Бевацизумаб + гемцитабин + цисплатин</v>
          </cell>
          <cell r="C291" t="str">
            <v>Гемцитабин 1000-1250 мг/м² в 1-й, 8-й дни + цисплатин 75-80 мг/м² в 1-й день + бевацизумаб 7,5-15 мг/кг в 1-й день; цикл 21 день</v>
          </cell>
          <cell r="D291">
            <v>2</v>
          </cell>
          <cell r="E291" t="str">
            <v>st19.112</v>
          </cell>
        </row>
        <row r="292">
          <cell r="A292" t="str">
            <v>sh0639</v>
          </cell>
          <cell r="B292" t="str">
            <v>Доксорубицин</v>
          </cell>
          <cell r="C292" t="str">
            <v>Доксорубицин 50-75 мг/м² в 1-й день; цикл 21 день</v>
          </cell>
          <cell r="D292">
            <v>1</v>
          </cell>
          <cell r="E292" t="str">
            <v>st19.105</v>
          </cell>
        </row>
        <row r="293">
          <cell r="A293" t="str">
            <v>sh0640</v>
          </cell>
          <cell r="B293" t="str">
            <v>Доксорубицин + карбоплатин</v>
          </cell>
          <cell r="C293" t="str">
            <v>Доксорубицин 30-50 мг/м² в 1-й день + карбоплатин AUC 5-6 в 1-й день; цикл 21 день</v>
          </cell>
          <cell r="D293">
            <v>1</v>
          </cell>
          <cell r="E293" t="str">
            <v>st19.105</v>
          </cell>
        </row>
        <row r="294">
          <cell r="A294" t="str">
            <v>sh0641</v>
          </cell>
          <cell r="B294" t="str">
            <v>Доксорубицин + цисплатин</v>
          </cell>
          <cell r="C294" t="str">
            <v>Доксорубицин 30-60 мг/м² в 1-й день + цисплатин 40-75 мг/м² в 1-й день; цикл 21 день</v>
          </cell>
          <cell r="D294">
            <v>1</v>
          </cell>
          <cell r="E294" t="str">
            <v>st19.105</v>
          </cell>
        </row>
        <row r="295">
          <cell r="A295" t="str">
            <v>sh0643</v>
          </cell>
          <cell r="B295" t="str">
            <v>Доцетаксел + карбоплатин</v>
          </cell>
          <cell r="C295" t="str">
            <v>Доцетаксел 60-75 мг/м² в 1-й день + карбоплатин AUC 5-6 в 1-й день; цикл 21 день</v>
          </cell>
          <cell r="D295">
            <v>1</v>
          </cell>
          <cell r="E295" t="str">
            <v>st19.107</v>
          </cell>
        </row>
        <row r="296">
          <cell r="A296" t="str">
            <v>sh0644</v>
          </cell>
          <cell r="B296" t="str">
            <v>Доцетаксел + цисплатин</v>
          </cell>
          <cell r="C296" t="str">
            <v>Доцетаксел 60-75 мг/м² в 1-й день + цисплатин 75 мг/м² в 1-й день; цикл 21 день</v>
          </cell>
          <cell r="D296">
            <v>1</v>
          </cell>
          <cell r="E296" t="str">
            <v>st19.107</v>
          </cell>
        </row>
        <row r="297">
          <cell r="A297" t="str">
            <v>sh0645</v>
          </cell>
          <cell r="B297" t="str">
            <v>Доцетаксел + цетуксимаб + цисплатин</v>
          </cell>
          <cell r="C297" t="str">
            <v>Доцетаксел 75 мг/м² в 1-й день + цисплатин 75 мг/м² в 1-й день + цетуксимаб 250 мг/м² (нагрузочная доза 400 мг/м²) в 1-й, 8-й, 15-й дни; цикл 21 день</v>
          </cell>
          <cell r="D297">
            <v>1</v>
          </cell>
          <cell r="E297" t="str">
            <v>st19.110</v>
          </cell>
        </row>
        <row r="298">
          <cell r="A298" t="str">
            <v>sh0645.1</v>
          </cell>
          <cell r="B298" t="str">
            <v>Доцетаксел + цетуксимаб + цисплатин</v>
          </cell>
          <cell r="C298" t="str">
            <v>Доцетаксел 75 мг/м² в 1-й день + цисплатин 75 мг/м² в 1-й день + цетуксимаб 250 мг/м² (нагрузочная доза 400 мг/м²) в 1-й, 8-й, 15-й дни; цикл 21 день</v>
          </cell>
          <cell r="D298">
            <v>3</v>
          </cell>
          <cell r="E298" t="str">
            <v>st19.117</v>
          </cell>
        </row>
        <row r="299">
          <cell r="A299" t="str">
            <v>sh0646</v>
          </cell>
          <cell r="B299" t="str">
            <v>Иринотекан + кальция фолинат + фторурацил</v>
          </cell>
          <cell r="C299" t="str">
            <v>Иринотекан 180 мг/м² в 1-й день + кальция фолинат 400 мг/м² в 1-й день + фторурацил 400 мг/м² в/в струйно в 1-й день + фторурацил 2000-2600 мг/м² (по 1000-1300 мг/м² в сутки) 46-часовая инфузия в 1-2-й дни; цикл 14 дней</v>
          </cell>
          <cell r="D299">
            <v>2</v>
          </cell>
          <cell r="E299" t="str">
            <v>st19.107</v>
          </cell>
        </row>
        <row r="300">
          <cell r="A300" t="str">
            <v>sh0647</v>
          </cell>
          <cell r="B300" t="str">
            <v>Афлиберцепт + иринотекан + кальция фолинат + фторурацил</v>
          </cell>
          <cell r="C300" t="str">
            <v>Иринотекан 180 мг/м² в 1-й день + кальция фолинат 400 мг/м² в 1-й день + фторурацил 400 мг/м² в/в струйно в 1-й день + фторурацил 2000-2600 мг/м² (по 1000-1300 мг/м² в сутки) 46-часовая инфузия в 1-2-й дни + афлиберцепт 4 мг/кг в 1-й день; цикл 14 дней</v>
          </cell>
          <cell r="D300">
            <v>2</v>
          </cell>
          <cell r="E300" t="str">
            <v>st19.111</v>
          </cell>
        </row>
        <row r="301">
          <cell r="A301" t="str">
            <v>sh0648</v>
          </cell>
          <cell r="B301" t="str">
            <v>Бевацизумаб + иринотекан + кальция фолинат + фторурацил</v>
          </cell>
          <cell r="C301" t="str">
            <v>Иринотекан 180 мг/м² в 1-й день + кальция фолинат 400 мг/м² в 1-й день + фторурацил 400 мг/м² в/в струйно в 1-й день + фторурацил 2000-2600 мг/м² (по 1000-1300 мг/м² в сутки) 46-часовая инфузия в 1-2-й дни + бевацизумаб 5 мг/кг в 1-й день; цикл 14 дней</v>
          </cell>
          <cell r="D301">
            <v>2</v>
          </cell>
          <cell r="E301" t="str">
            <v>st19.110</v>
          </cell>
        </row>
        <row r="302">
          <cell r="A302" t="str">
            <v>sh0650</v>
          </cell>
          <cell r="B302" t="str">
            <v>Капецитабин</v>
          </cell>
          <cell r="C302" t="str">
            <v>Капецитабин 1750-2500 мг/м² в 1-14-й дни; цикл 21 день</v>
          </cell>
          <cell r="D302">
            <v>14</v>
          </cell>
        </row>
        <row r="303">
          <cell r="A303" t="str">
            <v>sh0652</v>
          </cell>
          <cell r="B303" t="str">
            <v>Бевацизумаб + иринотекан + капецитабин</v>
          </cell>
          <cell r="C303" t="str">
            <v>Капецитабин 1600-1800 мг/м² в 1-14-й дни + иринотекан 180-200 мг/м² в 1-й день + бевацизумаб 7,5 мг/кг в 1-й день; цикл 21 день</v>
          </cell>
          <cell r="D303">
            <v>14</v>
          </cell>
        </row>
        <row r="304">
          <cell r="A304" t="str">
            <v>sh0653</v>
          </cell>
          <cell r="B304" t="str">
            <v>Капецитабин + оксалиплатин</v>
          </cell>
          <cell r="C304" t="str">
            <v>Капецитабин 2000 мг/м² в 1-14-й дни + оксалиплатин 100-130 мг/м² в 1-й день; цикл 21 день</v>
          </cell>
          <cell r="D304">
            <v>14</v>
          </cell>
          <cell r="E304" t="str">
            <v>st19.109</v>
          </cell>
        </row>
        <row r="305">
          <cell r="A305" t="str">
            <v>sh0654</v>
          </cell>
          <cell r="B305" t="str">
            <v>Бевацизумаб + капецитабин + оксалиплатин</v>
          </cell>
          <cell r="C305" t="str">
            <v>Капецитабин 2000 мг/м² в 1-14-й дни + оксалиплатин 100-130 мг/м² в 1-й день + бевацизумаб 7,5 мг/кг в 1-й день; цикл 21 день</v>
          </cell>
          <cell r="D305">
            <v>14</v>
          </cell>
          <cell r="E305" t="str">
            <v>st19.112</v>
          </cell>
        </row>
        <row r="306">
          <cell r="A306" t="str">
            <v>sh0655</v>
          </cell>
          <cell r="B306" t="str">
            <v>Капецитабин + ланреотид + оксалиплатин</v>
          </cell>
          <cell r="C306" t="str">
            <v>Капецитабин 2000 мг/м² в 1-14-й дни + оксалиплатин 100-130 мг/м² в 1-й день + ланреотид 120 мг 1 раз в 28 дней; цикл 21 день</v>
          </cell>
          <cell r="D306">
            <v>14</v>
          </cell>
        </row>
        <row r="307">
          <cell r="A307" t="str">
            <v>sh0658</v>
          </cell>
          <cell r="B307" t="str">
            <v>Капецитабин + оксалиплатин + трастузумаб</v>
          </cell>
          <cell r="C307" t="str">
            <v>Капецитабин 2000 мг/м² в 1-14-й дни + оксалиплатин 100-130 мг/м² в 1-й день + трастузумаб 6 мг/кг (нагрузочная доза 8 мг/кг) в 1-й день; цикл 21 дней</v>
          </cell>
          <cell r="D307">
            <v>14</v>
          </cell>
        </row>
        <row r="308">
          <cell r="A308" t="str">
            <v>sh0660</v>
          </cell>
          <cell r="B308" t="str">
            <v>Медроксипрогестерон</v>
          </cell>
          <cell r="C308" t="str">
            <v>Медроксипрогестерон 200-500 мг ежедневно</v>
          </cell>
          <cell r="D308">
            <v>30</v>
          </cell>
        </row>
        <row r="309">
          <cell r="A309" t="str">
            <v>sh0661</v>
          </cell>
          <cell r="B309" t="str">
            <v>Ниволумаб</v>
          </cell>
          <cell r="C309" t="str">
            <v>Ниволумаб 240 мг в 1-й день; цикл 14 дней</v>
          </cell>
          <cell r="D309">
            <v>1</v>
          </cell>
          <cell r="E309" t="str">
            <v>st19.117</v>
          </cell>
        </row>
        <row r="310">
          <cell r="A310" t="str">
            <v>sh0662</v>
          </cell>
          <cell r="B310" t="str">
            <v>Ниволумаб</v>
          </cell>
          <cell r="C310" t="str">
            <v>Ниволумаб 480 мг в 1-й день; цикл 28 дней</v>
          </cell>
          <cell r="D310">
            <v>1</v>
          </cell>
          <cell r="E310" t="str">
            <v>st19.120</v>
          </cell>
        </row>
        <row r="311">
          <cell r="A311" t="str">
            <v>sh0663</v>
          </cell>
          <cell r="B311" t="str">
            <v>Кальция фолинат + оксалиплатин + фторурацил</v>
          </cell>
          <cell r="C311" t="str">
            <v>Оксалиплатин 85 мг/м² в 1-й день + кальция фолинат 200-400 мг/м² в 1-й день + фторурацил 400 мг/м² в 1-й день + фторурацил 2400 мг/м² (по 1200 мг/м² в сутки) 46-чаcовая инфузия в 1-2-й дни; цикл 14 дней</v>
          </cell>
          <cell r="D311">
            <v>2</v>
          </cell>
          <cell r="E311" t="str">
            <v>st19.106</v>
          </cell>
        </row>
        <row r="312">
          <cell r="A312" t="str">
            <v>sh0664</v>
          </cell>
          <cell r="B312" t="str">
            <v>Бевацизумаб + кальция фолинат + оксалиплатин + фторурацил</v>
          </cell>
          <cell r="C312" t="str">
            <v>Оксалиплатин 85 мг/м² в 1-й день + кальция фолинат 200-400 мг/м² в 1-й день + фторурацил 400 мг/м² в 1-й день + фторурацил 2400 мг/м² (по 1200 мг/м² в сутки) 46-чаcовая инфузия в 1-2-й дни + бевацизумаб 5 мг/кг в 1-й день; цикл 14 дней</v>
          </cell>
          <cell r="D312">
            <v>2</v>
          </cell>
          <cell r="E312" t="str">
            <v>st19.109</v>
          </cell>
        </row>
        <row r="313">
          <cell r="A313" t="str">
            <v>sh0665</v>
          </cell>
          <cell r="B313" t="str">
            <v>Кальция фолинат + ланреотид + оксалиплатин + фторурацил</v>
          </cell>
          <cell r="C313" t="str">
            <v>Оксалиплатин 85 мг/м² в 1-й день + кальция фолинат 200-400 мг/м² в 1-й день + фторурацил 400 мг/м² в 1-й день + фторурацил 2400 мг/м² (по 1200 мг/м² в сутки) 46-чаcовая инфузия в 1-2-й дни + ланреотид 120 мг 1 раз в 28 дней; цикл 14 дней</v>
          </cell>
          <cell r="D313">
            <v>2</v>
          </cell>
          <cell r="E313" t="str">
            <v>st19.109</v>
          </cell>
        </row>
        <row r="314">
          <cell r="A314" t="str">
            <v>sh0668</v>
          </cell>
          <cell r="B314" t="str">
            <v>Кальция фолинат + оксалиплатин + панитумумаб + фторурацил</v>
          </cell>
          <cell r="C314" t="str">
            <v>Оксалиплатин 85 мг/м² в 1-й день + кальция фолинат 200-400 мг/м² в 1-й день + фторурацил 400 мг/м² в 1-й день + фторурацил 2400 мг/м² (по 1200 мг/м² в сутки) 46-чаcовая инфузия в 1-2-й дни + панитумумаб 6 мг/кг в 1-й день; цикл 14 дней</v>
          </cell>
          <cell r="D314">
            <v>2</v>
          </cell>
          <cell r="E314" t="str">
            <v>st19.113</v>
          </cell>
        </row>
        <row r="315">
          <cell r="A315" t="str">
            <v>sh0670</v>
          </cell>
          <cell r="B315" t="str">
            <v>Кальция фолинат + оксалиплатин + фторурацил + цетуксимаб</v>
          </cell>
          <cell r="C315" t="str">
            <v>Оксалиплатин 85 мг/м² в 1-й день + кальция фолинат 200-400 мг/м² в 1-й день + фторурацил 400 мг/м² в 1-й день + фторурацил 2400 мг/м² (по 1200 мг/м² в сутки) 46-чаcовая инфузия в 1-2-й дни + цетуксимаб 250 мг/м² (нагрузочная доза 400 мг/м²) в 1-й, 8-й дни; цикл 14 дней</v>
          </cell>
          <cell r="D315" t="str">
            <v>2/1**</v>
          </cell>
          <cell r="E315" t="str">
            <v>st19.110</v>
          </cell>
        </row>
        <row r="316">
          <cell r="A316" t="str">
            <v>sh0670.1</v>
          </cell>
          <cell r="B316" t="str">
            <v>Кальция фолинат + оксалиплатин + фторурацил + цетуксимаб</v>
          </cell>
          <cell r="C316" t="str">
            <v>Оксалиплатин 85 мг/м² в 1-й день + кальция фолинат 200-400 мг/м² в 1-й день + фторурацил 400 мг/м² в 1-й день + фторурацил 2400 мг/м² (по 1200 мг/м² в сутки) 46-чаcовая инфузия в 1-2-й дни + цетуксимаб 250 мг/м² (нагрузочная доза 400 мг/м²) в 1-й, 8-й дни; цикл 14 дней</v>
          </cell>
          <cell r="D316">
            <v>3</v>
          </cell>
          <cell r="E316" t="str">
            <v>st19.115</v>
          </cell>
        </row>
        <row r="317">
          <cell r="A317" t="str">
            <v>sh0671</v>
          </cell>
          <cell r="B317" t="str">
            <v>Паклитаксел</v>
          </cell>
          <cell r="C317" t="str">
            <v>Паклитаксел 135-200 мг/м² в 1-й день; цикл 21 день</v>
          </cell>
          <cell r="D317">
            <v>1</v>
          </cell>
          <cell r="E317" t="str">
            <v>st19.107</v>
          </cell>
        </row>
        <row r="318">
          <cell r="A318" t="str">
            <v>sh0672</v>
          </cell>
          <cell r="B318" t="str">
            <v>Карбоплатин + паклитаксел</v>
          </cell>
          <cell r="C318" t="str">
            <v>Паклитаксел 175-225 мг/м² в 1-й день + карбоплатин AUC 5-7 в 1-й день; цикл 21 день</v>
          </cell>
          <cell r="D318">
            <v>1</v>
          </cell>
          <cell r="E318" t="str">
            <v>st19.108</v>
          </cell>
        </row>
        <row r="319">
          <cell r="A319" t="str">
            <v>sh0673</v>
          </cell>
          <cell r="B319" t="str">
            <v>Карбоплатин + паклитаксел</v>
          </cell>
          <cell r="C319" t="str">
            <v>Паклитаксел 80 мг/м² в 1-й, 8-й, 15-й дни + карбоплатин AUC 5-6 в 1-й день; цикл 21 день</v>
          </cell>
          <cell r="D319">
            <v>1</v>
          </cell>
          <cell r="E319" t="str">
            <v>st19.106</v>
          </cell>
        </row>
        <row r="320">
          <cell r="A320" t="str">
            <v>sh0673.1</v>
          </cell>
          <cell r="B320" t="str">
            <v>Карбоплатин + паклитаксел</v>
          </cell>
          <cell r="C320" t="str">
            <v>Паклитаксел 80 мг/м² в 1-й, 8-й, 15-й дни + карбоплатин AUC 5-6 в 1-й день; цикл 21 день</v>
          </cell>
          <cell r="D320">
            <v>3</v>
          </cell>
          <cell r="E320" t="str">
            <v>st19.109</v>
          </cell>
        </row>
        <row r="321">
          <cell r="A321" t="str">
            <v>sh0675</v>
          </cell>
          <cell r="B321" t="str">
            <v>Паклитаксел + цисплатин</v>
          </cell>
          <cell r="C321" t="str">
            <v>Паклитаксел 175-200 мг/м² в 1-й день + цисплатин 60-80 мг/м² в 1-й день; цикл 21 день</v>
          </cell>
          <cell r="D321">
            <v>1</v>
          </cell>
          <cell r="E321" t="str">
            <v>st19.107</v>
          </cell>
        </row>
        <row r="322">
          <cell r="A322" t="str">
            <v>sh0676</v>
          </cell>
          <cell r="B322" t="str">
            <v>Иринотекан + темозоломид</v>
          </cell>
          <cell r="C322" t="str">
            <v>Темозоломид 100-150 мг/м² в 1-5-й дни + иринотекан 250 мг/м² в 6-й день; цикл 28 дней</v>
          </cell>
          <cell r="D322">
            <v>6</v>
          </cell>
          <cell r="E322" t="str">
            <v>st19.111</v>
          </cell>
        </row>
        <row r="323">
          <cell r="A323" t="str">
            <v>sh0677</v>
          </cell>
          <cell r="B323" t="str">
            <v>Винкристин + доксорубицин + циклофосфамид</v>
          </cell>
          <cell r="C323" t="str">
            <v>Циклофосфамид 600-1000 мг/м² в 1-й день + доксорубицин 50 мг/м² в 1-й день + винкристин 1,4 мг/м² в 1-й день; цикл 21 день</v>
          </cell>
          <cell r="D323">
            <v>1</v>
          </cell>
          <cell r="E323" t="str">
            <v>st19.105</v>
          </cell>
        </row>
        <row r="324">
          <cell r="A324" t="str">
            <v>sh0685</v>
          </cell>
          <cell r="B324" t="str">
            <v>Капецитабин + цисплатин</v>
          </cell>
          <cell r="C324" t="str">
            <v>Капецитабин 2000 мг/м² в 1-14-й дни + цисплатин 75-80 мг/м² в 1-й день; цикл 21 день</v>
          </cell>
          <cell r="D324">
            <v>14</v>
          </cell>
        </row>
        <row r="325">
          <cell r="A325" t="str">
            <v>sh0689</v>
          </cell>
          <cell r="B325" t="str">
            <v>Иринотекан + кальция фолинат + фторурацил</v>
          </cell>
          <cell r="C325" t="str">
            <v>Иринотекан 70-90 мг/м² в/в в 1-й, 3-й дни + кальция фолинат 400 мг/м² в/в в 1-й день + фторурацил 2000 мг/м² (по 1000 мг/м² в сутки) (46-часовая инфузия) в/в в 1-2-й дни; цикл 14 дней</v>
          </cell>
          <cell r="D325">
            <v>3</v>
          </cell>
          <cell r="E325" t="str">
            <v>st19.107</v>
          </cell>
        </row>
        <row r="326">
          <cell r="A326" t="str">
            <v>sh0690</v>
          </cell>
          <cell r="B326" t="str">
            <v>Кальция фолинат + фторурацил</v>
          </cell>
          <cell r="C326" t="str">
            <v>Кальция фолинат 200 мг/м² в 1-й день + фторурацил 400 мг/м² в 1-й день + фторурацил 2400 мг/м² (по 1200 мг/м² в сутки) (46-часовая инфузия) в 1-2-й дни; цикл 14 дней</v>
          </cell>
          <cell r="D326">
            <v>2</v>
          </cell>
          <cell r="E326" t="str">
            <v>st19.105</v>
          </cell>
        </row>
        <row r="327">
          <cell r="A327" t="str">
            <v>sh0691</v>
          </cell>
          <cell r="B327" t="str">
            <v>Бевацизумаб + капецитабин</v>
          </cell>
          <cell r="C327" t="str">
            <v>Капецитабин 2000-2500 мг/м² внутрь в 1-14-й дни + бевацизумаб 7,5 мг/кг в 1-й день; цикл 21 день</v>
          </cell>
          <cell r="D327">
            <v>14</v>
          </cell>
        </row>
        <row r="328">
          <cell r="A328" t="str">
            <v>sh0692</v>
          </cell>
          <cell r="B328" t="str">
            <v>Тамоксифен</v>
          </cell>
          <cell r="C328" t="str">
            <v>Тамоксифен 20-40 мг ежедневно</v>
          </cell>
          <cell r="D328">
            <v>30</v>
          </cell>
        </row>
        <row r="329">
          <cell r="A329" t="str">
            <v>sh0693</v>
          </cell>
          <cell r="B329" t="str">
            <v>Темозоломид</v>
          </cell>
          <cell r="C329" t="str">
            <v>Темозоломид 150-300 мг/м² в 1-5-й дни; цикл 28 дней</v>
          </cell>
          <cell r="D329">
            <v>5</v>
          </cell>
          <cell r="E329" t="str">
            <v>st19.114</v>
          </cell>
        </row>
        <row r="330">
          <cell r="A330" t="str">
            <v>sh0695</v>
          </cell>
          <cell r="B330" t="str">
            <v>Кальция фолинат + фторурацил</v>
          </cell>
          <cell r="C330" t="str">
            <v>Фторурацил 375-425 мг/м² в 1-5-й дни + кальция фолинат 20 мг/м² в 1-5-й дни; цикл 28 дней</v>
          </cell>
          <cell r="D330">
            <v>5</v>
          </cell>
          <cell r="E330" t="str">
            <v>st19.106</v>
          </cell>
        </row>
        <row r="331">
          <cell r="A331" t="str">
            <v>sh0696</v>
          </cell>
          <cell r="B331" t="str">
            <v>Бевацизумаб + доксорубицин + карбоплатин</v>
          </cell>
          <cell r="C331" t="str">
            <v>Доксорубицин 30-40 мг/м² в 1-й день + карбоплатин AUC 5-6 в 1-й день + бевацизумаб 7,5-15 мг/кг в 1-й день; цикл 21 день</v>
          </cell>
          <cell r="D331">
            <v>1</v>
          </cell>
          <cell r="E331" t="str">
            <v>st19.111</v>
          </cell>
        </row>
        <row r="332">
          <cell r="A332" t="str">
            <v>sh0697</v>
          </cell>
          <cell r="B332" t="str">
            <v>Бевацизумаб + доксорубицин + цисплатин</v>
          </cell>
          <cell r="C332" t="str">
            <v>Доксорубицин 30-40 мг/м² в 1-й день + цисплатин 75 мг/м² в 1-й день + бевацизумаб 7,5-15 мг/кг в 1-й день; цикл 21 день</v>
          </cell>
          <cell r="D332">
            <v>1</v>
          </cell>
          <cell r="E332" t="str">
            <v>st19.111</v>
          </cell>
        </row>
        <row r="333">
          <cell r="A333" t="str">
            <v>sh0698</v>
          </cell>
          <cell r="B333" t="str">
            <v>Иринотекан</v>
          </cell>
          <cell r="C333" t="str">
            <v>Иринотекан 150-200 мг/м² в 1-й день; цикл 14 дней</v>
          </cell>
          <cell r="D333">
            <v>1</v>
          </cell>
          <cell r="E333" t="str">
            <v>st19.106</v>
          </cell>
        </row>
        <row r="334">
          <cell r="A334" t="str">
            <v>sh0699</v>
          </cell>
          <cell r="B334" t="str">
            <v>Доксорубицин</v>
          </cell>
          <cell r="C334" t="str">
            <v>Доксорубицин 20-30 мг/м² в 1-й день; цикл 28 дней</v>
          </cell>
          <cell r="D334">
            <v>1</v>
          </cell>
          <cell r="E334" t="str">
            <v>st19.105</v>
          </cell>
        </row>
        <row r="335">
          <cell r="A335" t="str">
            <v>sh0700</v>
          </cell>
          <cell r="B335" t="str">
            <v>Паклитаксел</v>
          </cell>
          <cell r="C335" t="str">
            <v>Паклитаксел 30-80 мг/м² в 1-й день; цикл 7 дней</v>
          </cell>
          <cell r="D335">
            <v>1</v>
          </cell>
          <cell r="E335" t="str">
            <v>st19.105</v>
          </cell>
        </row>
        <row r="336">
          <cell r="A336" t="str">
            <v>sh0701</v>
          </cell>
          <cell r="B336" t="str">
            <v>Карбоплатин + пеметрексед</v>
          </cell>
          <cell r="C336" t="str">
            <v>Пеметрексед 500 мг/м² в 1-й день + карбоплатин AUC 5-6 в 1-й день; цикл 21 день</v>
          </cell>
          <cell r="D336">
            <v>1</v>
          </cell>
          <cell r="E336" t="str">
            <v>st19.110</v>
          </cell>
        </row>
        <row r="337">
          <cell r="A337" t="str">
            <v>sh0702</v>
          </cell>
          <cell r="B337" t="str">
            <v>Иринотекан + цисплатин</v>
          </cell>
          <cell r="C337" t="str">
            <v>Иринотекан 60-65 мг/м² в 1-й, 8-й дни + цисплатин 60-75 мг/м² в 1-й день; цикл 21 день</v>
          </cell>
          <cell r="D337">
            <v>1</v>
          </cell>
          <cell r="E337" t="str">
            <v>st19.105</v>
          </cell>
        </row>
        <row r="338">
          <cell r="A338" t="str">
            <v>sh0702.1</v>
          </cell>
          <cell r="B338" t="str">
            <v>Иринотекан + цисплатин</v>
          </cell>
          <cell r="C338" t="str">
            <v>Иринотекан 60-65 мг/м² в 1-й, 8-й дни + цисплатин 60-75 мг/м² в 1-й день; цикл 21 день</v>
          </cell>
          <cell r="D338">
            <v>2</v>
          </cell>
          <cell r="E338" t="str">
            <v>st19.106</v>
          </cell>
        </row>
        <row r="339">
          <cell r="A339" t="str">
            <v>sh0704</v>
          </cell>
          <cell r="B339" t="str">
            <v>Гемцитабин + цисплатин</v>
          </cell>
          <cell r="C339" t="str">
            <v>Гемцитабин 750-1250 мг/м² в 1-й, 8-й дни + цисплатин 25-100 мг/м² в 1-й день; цикл 21 день</v>
          </cell>
          <cell r="D339">
            <v>1</v>
          </cell>
          <cell r="E339" t="str">
            <v>st19.105</v>
          </cell>
        </row>
        <row r="340">
          <cell r="A340" t="str">
            <v>sh0704.1</v>
          </cell>
          <cell r="B340" t="str">
            <v>Гемцитабин + цисплатин</v>
          </cell>
          <cell r="C340" t="str">
            <v>Гемцитабин 750-1250 мг/м² в 1-й, 8-й дни + цисплатин 25-100 мг/м² в 1-й день; цикл 21 день</v>
          </cell>
          <cell r="D340">
            <v>2</v>
          </cell>
          <cell r="E340" t="str">
            <v>st19.107</v>
          </cell>
        </row>
        <row r="341">
          <cell r="A341" t="str">
            <v>sh0705</v>
          </cell>
          <cell r="B341" t="str">
            <v>Доцетаксел</v>
          </cell>
          <cell r="C341" t="str">
            <v>Доцетаксел 60-100 мг/м² в 1-й день; цикл 21 день</v>
          </cell>
          <cell r="D341">
            <v>1</v>
          </cell>
          <cell r="E341" t="str">
            <v>st19.107</v>
          </cell>
        </row>
        <row r="342">
          <cell r="A342" t="str">
            <v>sh0706</v>
          </cell>
          <cell r="B342" t="str">
            <v>Иринотекан + капецитабин</v>
          </cell>
          <cell r="C342" t="str">
            <v>Капецитабин 1600-2000 мг/м² в 1-14-й дни + иринотекан 180-200 мг/м² в 1-й день; цикл 21 день</v>
          </cell>
          <cell r="D342">
            <v>14</v>
          </cell>
        </row>
        <row r="343">
          <cell r="A343" t="str">
            <v>sh0707</v>
          </cell>
          <cell r="B343" t="str">
            <v>Карбоплатин</v>
          </cell>
          <cell r="C343" t="str">
            <v>Карбоплатин AUC 4-7 в 1-й день; цикл 21 день</v>
          </cell>
          <cell r="D343">
            <v>1</v>
          </cell>
          <cell r="E343" t="str">
            <v>st19.105</v>
          </cell>
        </row>
        <row r="344">
          <cell r="A344" t="str">
            <v>sh0708</v>
          </cell>
          <cell r="B344" t="str">
            <v>Акситиниб + пембролизумаб</v>
          </cell>
          <cell r="C344" t="str">
            <v>Пембролизумаб 200 мг в 1-й день + акситиниб 10 мг ежедневно; цикл 21 день</v>
          </cell>
          <cell r="D344">
            <v>21</v>
          </cell>
        </row>
        <row r="345">
          <cell r="A345" t="str">
            <v>sh0709</v>
          </cell>
          <cell r="B345" t="str">
            <v>Ипилимумаб + ниволумаб</v>
          </cell>
          <cell r="C345" t="str">
            <v>Ниволумаб 3 мг/кг в 1-й день + ипилимумаб 1 мг/кг в 1-й день; цикл 21 день</v>
          </cell>
          <cell r="D345">
            <v>1</v>
          </cell>
          <cell r="E345" t="str">
            <v>st19.120</v>
          </cell>
        </row>
        <row r="346">
          <cell r="A346" t="str">
            <v>sh0710</v>
          </cell>
          <cell r="B346" t="str">
            <v>Кабозантиниб</v>
          </cell>
          <cell r="C346" t="str">
            <v>Кабозантиниб 60 мг ежедневно</v>
          </cell>
          <cell r="D346">
            <v>30</v>
          </cell>
        </row>
        <row r="347">
          <cell r="A347" t="str">
            <v>sh0711</v>
          </cell>
          <cell r="B347" t="str">
            <v>Вакцина для лечения рака мочевого пузыря бцж</v>
          </cell>
          <cell r="C347" t="str">
            <v>Вакцина для лечения рака мочевого пузыря БЦЖ 50–100 мг в 1-й день; еженедельно или цикл 30 дней или 3 еженедельные инстиляции каждые 3, 6, 12, 18, 24, 30, 36 месяца</v>
          </cell>
          <cell r="D347">
            <v>1</v>
          </cell>
          <cell r="E347" t="str">
            <v>st19.105</v>
          </cell>
        </row>
        <row r="348">
          <cell r="A348" t="str">
            <v>sh0712</v>
          </cell>
          <cell r="B348" t="str">
            <v>Гемцитабин + цисплатин</v>
          </cell>
          <cell r="C348" t="str">
            <v>Гемцитабин 1000 мг/м² в 1-й, 8-й, 15-й дни + цисплатин 70 мг/м² в 1-й день; цикл 28 дней</v>
          </cell>
          <cell r="D348">
            <v>1</v>
          </cell>
          <cell r="E348" t="str">
            <v>st19.105</v>
          </cell>
        </row>
        <row r="349">
          <cell r="A349" t="str">
            <v>sh0712.1</v>
          </cell>
          <cell r="B349" t="str">
            <v>Гемцитабин + цисплатин</v>
          </cell>
          <cell r="C349" t="str">
            <v>Гемцитабин 1000 мг/м² в 1-й, 8-й, 15-й дни + цисплатин 70 мг/м² в 1-й день; цикл 28 дней</v>
          </cell>
          <cell r="D349">
            <v>3</v>
          </cell>
          <cell r="E349" t="str">
            <v>st19.108</v>
          </cell>
        </row>
        <row r="350">
          <cell r="A350" t="str">
            <v>sh0714</v>
          </cell>
          <cell r="B350" t="str">
            <v>Атезолизумаб</v>
          </cell>
          <cell r="C350" t="str">
            <v>Атезолизумаб 840 мг в 1-й день; цикл 14 дней</v>
          </cell>
          <cell r="D350">
            <v>1</v>
          </cell>
          <cell r="E350" t="str">
            <v>st19.116</v>
          </cell>
        </row>
        <row r="351">
          <cell r="A351" t="str">
            <v>sh0715</v>
          </cell>
          <cell r="B351" t="str">
            <v>Атезолизумаб</v>
          </cell>
          <cell r="C351" t="str">
            <v>Атезолизумаб 1680 мг в 1-й день; цикл 28 дней</v>
          </cell>
          <cell r="D351">
            <v>1</v>
          </cell>
          <cell r="E351" t="str">
            <v>st19.119</v>
          </cell>
        </row>
        <row r="352">
          <cell r="A352" t="str">
            <v>sh0716</v>
          </cell>
          <cell r="B352" t="str">
            <v>Митомицин</v>
          </cell>
          <cell r="C352" t="str">
            <v>Митомицин 40 мг в 1-й день; цикл 30 дней</v>
          </cell>
          <cell r="D352">
            <v>1</v>
          </cell>
          <cell r="E352" t="str">
            <v>st19.105</v>
          </cell>
        </row>
        <row r="353">
          <cell r="A353" t="str">
            <v>sh0717</v>
          </cell>
          <cell r="B353" t="str">
            <v>Гемцитабин + цисплатин</v>
          </cell>
          <cell r="C353" t="str">
            <v>Гемцитабин 1000 мг/м² в 1-й, 8-й, 15-й дни + цисплатин 70 мг/м² во 2-й день; цикл 28 дней</v>
          </cell>
          <cell r="D353" t="str">
            <v>2/1/1**</v>
          </cell>
          <cell r="E353" t="str">
            <v>st19.105</v>
          </cell>
        </row>
        <row r="354">
          <cell r="A354" t="str">
            <v>sh0717.1</v>
          </cell>
          <cell r="B354" t="str">
            <v>Гемцитабин + цисплатин</v>
          </cell>
          <cell r="C354" t="str">
            <v>Гемцитабин 1000 мг/м² в 1-й, 8-й, 15-й дни + цисплатин 70 мг/м² во 2-й день; цикл 28 дней</v>
          </cell>
          <cell r="D354">
            <v>4</v>
          </cell>
          <cell r="E354" t="str">
            <v>st19.108</v>
          </cell>
        </row>
        <row r="355">
          <cell r="A355" t="str">
            <v>sh0718</v>
          </cell>
          <cell r="B355" t="str">
            <v>Винбластин + доксорубицин + метотрексат + филграстим + цисплатин</v>
          </cell>
          <cell r="C355" t="str">
            <v>Винбластин 3 мг/м² во 2-й день + доксорубицин 30 мг/м² во 2-й день + метотрексат 30 мг/м² в 1-й день + цисплатин 70 мг/м² во 2-й день + филграстим 5 мкг/кг в 4-10-й дни; цикл 14 дней</v>
          </cell>
          <cell r="D355">
            <v>9</v>
          </cell>
          <cell r="E355" t="str">
            <v>st19.109</v>
          </cell>
        </row>
        <row r="356">
          <cell r="A356" t="str">
            <v>sh0719</v>
          </cell>
          <cell r="B356" t="str">
            <v>Доцетаксел + лейпрорелин</v>
          </cell>
          <cell r="C356" t="str">
            <v>Доцетаксел 75 мг/м² в 1-й день + лейпрорелин 3,75 мг 1 раз в 28 дней; цикл 21 день</v>
          </cell>
          <cell r="D356">
            <v>1</v>
          </cell>
          <cell r="E356" t="str">
            <v>st19.106</v>
          </cell>
        </row>
        <row r="357">
          <cell r="A357" t="str">
            <v>sh0720</v>
          </cell>
          <cell r="B357" t="str">
            <v>Доцетаксел + лейпрорелин</v>
          </cell>
          <cell r="C357" t="str">
            <v>Доцетаксел 75 мг/м² в 1-й день + лейпрорелин 11,25 мг 1 раз в 90 дней; цикл 21 день</v>
          </cell>
          <cell r="D357">
            <v>1</v>
          </cell>
          <cell r="E357" t="str">
            <v>st19.107</v>
          </cell>
        </row>
        <row r="358">
          <cell r="A358" t="str">
            <v>sh0721</v>
          </cell>
          <cell r="B358" t="str">
            <v>Лейпрорелин + энзалутамид</v>
          </cell>
          <cell r="C358" t="str">
            <v>Энзалутамид 160 мг ежедневно +  лейпрорелин 3,75 мг 1 раз в 28 дней</v>
          </cell>
          <cell r="D358">
            <v>28</v>
          </cell>
        </row>
        <row r="359">
          <cell r="A359" t="str">
            <v>sh0722</v>
          </cell>
          <cell r="B359" t="str">
            <v>Лейпрорелин + энзалутамид</v>
          </cell>
          <cell r="C359" t="str">
            <v>Энзалутамид 160 мг ежедневно + лейпрорелин 11,25 мг 1 раз в 90 дней</v>
          </cell>
          <cell r="D359">
            <v>30</v>
          </cell>
        </row>
        <row r="360">
          <cell r="A360" t="str">
            <v>sh0723</v>
          </cell>
          <cell r="B360" t="str">
            <v>Абиратерон + лейпрорелин</v>
          </cell>
          <cell r="C360" t="str">
            <v>Абиратерон 1000 мг ежедневно + лейпрорелин 3,75 мг 1 раз в 28 дней</v>
          </cell>
          <cell r="D360">
            <v>28</v>
          </cell>
        </row>
        <row r="361">
          <cell r="A361" t="str">
            <v>sh0724</v>
          </cell>
          <cell r="B361" t="str">
            <v>Абиратерон + лейпрорелин</v>
          </cell>
          <cell r="C361" t="str">
            <v>Абиратерон 1000 мг ежедневно + лейпрорелин 11,25 мг 1 раз в 90 дней</v>
          </cell>
          <cell r="D361">
            <v>30</v>
          </cell>
        </row>
        <row r="362">
          <cell r="A362" t="str">
            <v>sh0725</v>
          </cell>
          <cell r="B362" t="str">
            <v>Апалутамид + гозерелин</v>
          </cell>
          <cell r="C362" t="str">
            <v>Апалутамид 240 мг ежедневно + гозерелин 3,6 мг 1 раз в 28 дней</v>
          </cell>
          <cell r="D362">
            <v>28</v>
          </cell>
        </row>
        <row r="363">
          <cell r="A363" t="str">
            <v>sh0726</v>
          </cell>
          <cell r="B363" t="str">
            <v>Апалутамид + лейпрорелин</v>
          </cell>
          <cell r="C363" t="str">
            <v>Апалутамид 240 мг ежедневно +  лейпрорелин 3,75 мг 1 раз в 28 дней</v>
          </cell>
          <cell r="D363">
            <v>28</v>
          </cell>
        </row>
        <row r="364">
          <cell r="A364" t="str">
            <v>sh0727</v>
          </cell>
          <cell r="B364" t="str">
            <v>Апалутамид + лейпрорелин</v>
          </cell>
          <cell r="C364" t="str">
            <v>Апалутамид 240 мг ежедневно + лейпрорелин 7,5 мг 1 раз в 28 дней</v>
          </cell>
          <cell r="D364">
            <v>28</v>
          </cell>
        </row>
        <row r="365">
          <cell r="A365" t="str">
            <v>sh0728</v>
          </cell>
          <cell r="B365" t="str">
            <v>Апалутамид + трипторелин</v>
          </cell>
          <cell r="C365" t="str">
            <v>Апалутамид 240 мг ежедневно + трипторелин 3,75 мг 1 раз в 28 дней</v>
          </cell>
          <cell r="D365">
            <v>28</v>
          </cell>
        </row>
        <row r="366">
          <cell r="A366" t="str">
            <v>sh0729</v>
          </cell>
          <cell r="B366" t="str">
            <v>Апалутамид + бусерелин</v>
          </cell>
          <cell r="C366" t="str">
            <v>Апалутамид 240 мг ежедневно + бусерелин 3,75 мг 1 раз в 28 дней</v>
          </cell>
          <cell r="D366">
            <v>28</v>
          </cell>
        </row>
        <row r="367">
          <cell r="A367" t="str">
            <v>sh0730</v>
          </cell>
          <cell r="B367" t="str">
            <v>Апалутамид + гозерелин</v>
          </cell>
          <cell r="C367" t="str">
            <v>Апалутамид 240 мг ежедневно + гозерелин 10,8 мг 1 раз в 90 дней</v>
          </cell>
          <cell r="D367">
            <v>30</v>
          </cell>
        </row>
        <row r="368">
          <cell r="A368" t="str">
            <v>sh0731</v>
          </cell>
          <cell r="B368" t="str">
            <v>Апалутамид + лейпрорелин</v>
          </cell>
          <cell r="C368" t="str">
            <v>Апалутамид 240 мг ежедневно +  лейпрорелин 22,5 мг 1 раз в 90 дней</v>
          </cell>
          <cell r="D368">
            <v>30</v>
          </cell>
        </row>
        <row r="369">
          <cell r="A369" t="str">
            <v>sh0732</v>
          </cell>
          <cell r="B369" t="str">
            <v>Апалутамид + лейпрорелин</v>
          </cell>
          <cell r="C369" t="str">
            <v>Апалутамид 240 мг ежедневно +  лейпрорелин 11,25 мг 1 раз в 90 дней</v>
          </cell>
          <cell r="D369">
            <v>30</v>
          </cell>
        </row>
        <row r="370">
          <cell r="A370" t="str">
            <v>sh0733</v>
          </cell>
          <cell r="B370" t="str">
            <v>Апалутамид + трипторелин</v>
          </cell>
          <cell r="C370" t="str">
            <v>Апалутамид 240 мг ежедневно +  трипторелин 11,25 мг 1 раз в 90 дней</v>
          </cell>
          <cell r="D370">
            <v>30</v>
          </cell>
        </row>
        <row r="371">
          <cell r="A371" t="str">
            <v>sh0734</v>
          </cell>
          <cell r="B371" t="str">
            <v>Апалутамид + лейпрорелин</v>
          </cell>
          <cell r="C371" t="str">
            <v>Апалутамид 240 мг ежедневно + лейпрорелин 45 мг 1 раз в 180 дней</v>
          </cell>
          <cell r="D371">
            <v>30</v>
          </cell>
        </row>
        <row r="372">
          <cell r="A372" t="str">
            <v>sh0735</v>
          </cell>
          <cell r="B372" t="str">
            <v>Апалутамид + дегареликс</v>
          </cell>
          <cell r="C372" t="str">
            <v>Апалутамид 240 мг ежедневно + дегареликс 80 мг 1 раз в 28 дней (240 мг в первый месяц терапии)</v>
          </cell>
          <cell r="D372">
            <v>28</v>
          </cell>
        </row>
        <row r="373">
          <cell r="A373" t="str">
            <v>sh0736</v>
          </cell>
          <cell r="B373" t="str">
            <v>Лейпрорелин</v>
          </cell>
          <cell r="C373" t="str">
            <v>Лейпрорелин 11,25 мг 1 раз в 90 дней</v>
          </cell>
          <cell r="D373">
            <v>1</v>
          </cell>
          <cell r="E373" t="str">
            <v>st19.106</v>
          </cell>
        </row>
        <row r="374">
          <cell r="A374" t="str">
            <v>sh0737</v>
          </cell>
          <cell r="B374" t="str">
            <v>Гозерелин + кабазитаксел</v>
          </cell>
          <cell r="C374" t="str">
            <v>Кабазитаксел 25 мг/м² в 1-й день + гозерелин 3,6 мг 1 раз в 28 дней; цикл 21 день</v>
          </cell>
          <cell r="D374">
            <v>1</v>
          </cell>
          <cell r="E374" t="str">
            <v>st19.114</v>
          </cell>
        </row>
        <row r="375">
          <cell r="A375" t="str">
            <v>sh0738</v>
          </cell>
          <cell r="B375" t="str">
            <v>Кабазитаксел + лейпрорелин</v>
          </cell>
          <cell r="C375" t="str">
            <v>Кабазитаксел 25 мг/м² в 1-й день +  лейпрорелин 3,75 мг 1 раз в 28 дней; цикл 21 день</v>
          </cell>
          <cell r="D375">
            <v>1</v>
          </cell>
          <cell r="E375" t="str">
            <v>st19.114</v>
          </cell>
        </row>
        <row r="376">
          <cell r="A376" t="str">
            <v>sh0739</v>
          </cell>
          <cell r="B376" t="str">
            <v>Кабазитаксел + лейпрорелин</v>
          </cell>
          <cell r="C376" t="str">
            <v>Кабазитаксел 25 мг/м² в 1-й день + лейпрорелин 7,5 мг 1 раз в 28 дней; цикл 21 день</v>
          </cell>
          <cell r="D376">
            <v>1</v>
          </cell>
          <cell r="E376" t="str">
            <v>st19.114</v>
          </cell>
        </row>
        <row r="377">
          <cell r="A377" t="str">
            <v>sh0740</v>
          </cell>
          <cell r="B377" t="str">
            <v>Кабазитаксел + трипторелин</v>
          </cell>
          <cell r="C377" t="str">
            <v>Кабазитаксел 25 мг/м² в 1-й день + трипторелин 3,75 мг 1 раз в 28 дней; цикл 21 день</v>
          </cell>
          <cell r="D377">
            <v>1</v>
          </cell>
          <cell r="E377" t="str">
            <v>st19.114</v>
          </cell>
        </row>
        <row r="378">
          <cell r="A378" t="str">
            <v>sh0741</v>
          </cell>
          <cell r="B378" t="str">
            <v>Бусерелин + кабазитаксел</v>
          </cell>
          <cell r="C378" t="str">
            <v>Кабазитаксел 25 мг/м² в 1-й день + бусерелин 3,75 мг 1 раз в 28 дней; цикл 21 день</v>
          </cell>
          <cell r="D378">
            <v>1</v>
          </cell>
          <cell r="E378" t="str">
            <v>st19.114</v>
          </cell>
        </row>
        <row r="379">
          <cell r="A379" t="str">
            <v>sh0742</v>
          </cell>
          <cell r="B379" t="str">
            <v>Гозерелин + кабазитаксел</v>
          </cell>
          <cell r="C379" t="str">
            <v>Кабазитаксел 25 мг/м² в 1-й день + гозерелин 10,8 мг 1 раз в 90 дней; цикл 21 день</v>
          </cell>
          <cell r="D379">
            <v>1</v>
          </cell>
          <cell r="E379" t="str">
            <v>st19.116</v>
          </cell>
        </row>
        <row r="380">
          <cell r="A380" t="str">
            <v>sh0743</v>
          </cell>
          <cell r="B380" t="str">
            <v>Кабазитаксел + лейпрорелин</v>
          </cell>
          <cell r="C380" t="str">
            <v>Кабазитаксел 25 мг/м² в 1-й день + лейпрорелин 22,5 мг 1 раз в 90 дней; цикл 21 день</v>
          </cell>
          <cell r="D380">
            <v>1</v>
          </cell>
          <cell r="E380" t="str">
            <v>st19.116</v>
          </cell>
        </row>
        <row r="381">
          <cell r="A381" t="str">
            <v>sh0744</v>
          </cell>
          <cell r="B381" t="str">
            <v>Кабазитаксел + лейпрорелин</v>
          </cell>
          <cell r="C381" t="str">
            <v>Кабазитаксел 25 мг/м² в 1-й день + лейпрорелин 11,25 мг 1 раз в 90 дней; цикл 21 день</v>
          </cell>
          <cell r="D381">
            <v>1</v>
          </cell>
          <cell r="E381" t="str">
            <v>st19.116</v>
          </cell>
        </row>
        <row r="382">
          <cell r="A382" t="str">
            <v>sh0745</v>
          </cell>
          <cell r="B382" t="str">
            <v>Кабазитаксел + трипторелин</v>
          </cell>
          <cell r="C382" t="str">
            <v>Кабазитаксел 25 мг/м² в 1-й день + трипторелин 11,25 мг 1 раз в 90 дней; цикл 21 день</v>
          </cell>
          <cell r="D382">
            <v>1</v>
          </cell>
          <cell r="E382" t="str">
            <v>st19.116</v>
          </cell>
        </row>
        <row r="383">
          <cell r="A383" t="str">
            <v>sh0746</v>
          </cell>
          <cell r="B383" t="str">
            <v>Кабазитаксел + лейпрорелин</v>
          </cell>
          <cell r="C383" t="str">
            <v>Кабазитаксел 25 мг/м² в 1-й день + лейпрорелин 45 мг 1 раз в 180 дней; цикл 21 день</v>
          </cell>
          <cell r="D383">
            <v>1</v>
          </cell>
          <cell r="E383" t="str">
            <v>st19.117</v>
          </cell>
        </row>
        <row r="384">
          <cell r="A384" t="str">
            <v>sh0747</v>
          </cell>
          <cell r="B384" t="str">
            <v>Дегареликс + кабазитаксел</v>
          </cell>
          <cell r="C384" t="str">
            <v>Кабазитаксел 25 мг/м² в 1-й день + дегареликс 80 мг 1 раз в 28 дней (240 мг в первый месяц терапии); цикл 21 день</v>
          </cell>
          <cell r="D384">
            <v>1</v>
          </cell>
          <cell r="E384" t="str">
            <v>st19.114</v>
          </cell>
        </row>
        <row r="385">
          <cell r="A385" t="str">
            <v>sh0748</v>
          </cell>
          <cell r="B385" t="str">
            <v>Гозерелин + флутамид</v>
          </cell>
          <cell r="C385" t="str">
            <v>Флутамид 750 мг ежедневно + гозерелин 3,6 мг 1 раз в 28 дней</v>
          </cell>
          <cell r="D385">
            <v>28</v>
          </cell>
        </row>
        <row r="386">
          <cell r="A386" t="str">
            <v>sh0749</v>
          </cell>
          <cell r="B386" t="str">
            <v>Лейпрорелин + флутамид</v>
          </cell>
          <cell r="C386" t="str">
            <v xml:space="preserve">Флутамид 750 мг ежедневно + лейпрорелин 3,75 мг 1 раз в 28 дней </v>
          </cell>
          <cell r="D386">
            <v>28</v>
          </cell>
        </row>
        <row r="387">
          <cell r="A387" t="str">
            <v>sh0750</v>
          </cell>
          <cell r="B387" t="str">
            <v>Лейпрорелин + флутамид</v>
          </cell>
          <cell r="C387" t="str">
            <v>Флутамид 750 мг ежедневно + лейпрорелин 7,5 мг 1 раз в 28 дней</v>
          </cell>
          <cell r="D387">
            <v>28</v>
          </cell>
        </row>
        <row r="388">
          <cell r="A388" t="str">
            <v>sh0751</v>
          </cell>
          <cell r="B388" t="str">
            <v>Трипторелин + флутамид</v>
          </cell>
          <cell r="C388" t="str">
            <v>Флутамид 750 мг ежедневно + трипторелин 3,75 мг 1 раз в 28 дней</v>
          </cell>
          <cell r="D388">
            <v>28</v>
          </cell>
        </row>
        <row r="389">
          <cell r="A389" t="str">
            <v>sh0752</v>
          </cell>
          <cell r="B389" t="str">
            <v>Бусерелин + флутамид</v>
          </cell>
          <cell r="C389" t="str">
            <v>Флутамид 750 мг ежедневно + бусерелин 3,75 мг 1 раз в 28 дней</v>
          </cell>
          <cell r="D389">
            <v>28</v>
          </cell>
        </row>
        <row r="390">
          <cell r="A390" t="str">
            <v>sh0753</v>
          </cell>
          <cell r="B390" t="str">
            <v>Гозерелин + флутамид</v>
          </cell>
          <cell r="C390" t="str">
            <v>Флутамид 750 мг ежедневно + гозерелин 10,8 мг 1 раз в 90 дней</v>
          </cell>
          <cell r="D390">
            <v>30</v>
          </cell>
        </row>
        <row r="391">
          <cell r="A391" t="str">
            <v>sh0754</v>
          </cell>
          <cell r="B391" t="str">
            <v>Лейпрорелин + флутамид</v>
          </cell>
          <cell r="C391" t="str">
            <v>Флутамид 750 мг ежедневно + лейпрорелин 22,5 мг 1 раз в 90 дней</v>
          </cell>
          <cell r="D391">
            <v>30</v>
          </cell>
        </row>
        <row r="392">
          <cell r="A392" t="str">
            <v>sh0755</v>
          </cell>
          <cell r="B392" t="str">
            <v>Лейпрорелин + флутамид</v>
          </cell>
          <cell r="C392" t="str">
            <v>Флутамид 750 мг ежедневно +  лейпрорелин 11,25 мг 1 раз в 90 дней</v>
          </cell>
          <cell r="D392">
            <v>30</v>
          </cell>
        </row>
        <row r="393">
          <cell r="A393" t="str">
            <v>sh0756</v>
          </cell>
          <cell r="B393" t="str">
            <v>Трипторелин + флутамид</v>
          </cell>
          <cell r="C393" t="str">
            <v>Флутамид 750 мг ежедневно + трипторелин 11,25 мг 1 раз в 90 дней</v>
          </cell>
          <cell r="D393">
            <v>30</v>
          </cell>
        </row>
        <row r="394">
          <cell r="A394" t="str">
            <v>sh0757</v>
          </cell>
          <cell r="B394" t="str">
            <v>Лейпрорелин + флутамид</v>
          </cell>
          <cell r="C394" t="str">
            <v>Флутамид 750 мг ежедневно + лейпрорелин 45 мг 1 раз в 180 дней</v>
          </cell>
          <cell r="D394">
            <v>30</v>
          </cell>
        </row>
        <row r="395">
          <cell r="A395" t="str">
            <v>sh0758</v>
          </cell>
          <cell r="B395" t="str">
            <v>Дегареликс + флутамид</v>
          </cell>
          <cell r="C395" t="str">
            <v>Флутамид 750 мг ежедневно + дегареликс 80 мг 1 раз в 28 дней (240 мг в первый месяц терапии)</v>
          </cell>
          <cell r="D395">
            <v>28</v>
          </cell>
        </row>
        <row r="396">
          <cell r="A396" t="str">
            <v>sh0759</v>
          </cell>
          <cell r="B396" t="str">
            <v>Бикалутамид + лейпрорелин</v>
          </cell>
          <cell r="C396" t="str">
            <v xml:space="preserve">Бикалутамид 50 мг ежедневно + лейпрорелин 3,75 мг 1 раз в 28 дней </v>
          </cell>
          <cell r="D396">
            <v>28</v>
          </cell>
        </row>
        <row r="397">
          <cell r="A397" t="str">
            <v>sh0760</v>
          </cell>
          <cell r="B397" t="str">
            <v>Бикалутамид + лейпрорелин</v>
          </cell>
          <cell r="C397" t="str">
            <v>Бикалутамид 50 мг ежедневно + лейпрорелин 11,25 мг 1 раз в 90 дней</v>
          </cell>
          <cell r="D397">
            <v>28</v>
          </cell>
        </row>
        <row r="398">
          <cell r="A398" t="str">
            <v>sh0762</v>
          </cell>
          <cell r="B398" t="str">
            <v>Апалутамид</v>
          </cell>
          <cell r="C398" t="str">
            <v>Апалутамид 240 мг ежедневно</v>
          </cell>
          <cell r="D398">
            <v>30</v>
          </cell>
        </row>
        <row r="399">
          <cell r="A399" t="str">
            <v>sh0763</v>
          </cell>
          <cell r="B399" t="str">
            <v>Ифосфамид + карбоплатин + паклитаксел</v>
          </cell>
          <cell r="C399" t="str">
            <v>Паклитаксел 175 мг/м² в 1-й день + ифосфамид 1200 мг/м² в 1-3-й дни + карбоплатин AUC 4-5 в 1-й день; цикл 21 день</v>
          </cell>
          <cell r="D399">
            <v>3</v>
          </cell>
          <cell r="E399" t="str">
            <v>st19.108</v>
          </cell>
        </row>
        <row r="400">
          <cell r="A400" t="str">
            <v>sh0764</v>
          </cell>
          <cell r="B400" t="str">
            <v>Фторурацил + цисплатин</v>
          </cell>
          <cell r="C400" t="str">
            <v>Цисплатин 70-80 мг/м² в 1-й день + фторурацил 800-1000 мг/м² (96-часовая инфузия) в 2-5-й дни; цикл 21 день</v>
          </cell>
          <cell r="D400">
            <v>5</v>
          </cell>
          <cell r="E400" t="str">
            <v>st19.106</v>
          </cell>
        </row>
        <row r="401">
          <cell r="A401" t="str">
            <v>sh0765</v>
          </cell>
          <cell r="B401" t="str">
            <v>Карбоплатин + фторурацил</v>
          </cell>
          <cell r="C401" t="str">
            <v>Карбоплатин AUC 4-5 в 1-й день + фторурацил 800-1000 мг/м² (96-часовая инфузия) в 2-5-й дни; цикл 21 день</v>
          </cell>
          <cell r="D401">
            <v>5</v>
          </cell>
          <cell r="E401" t="str">
            <v>st19.106</v>
          </cell>
        </row>
        <row r="402">
          <cell r="A402" t="str">
            <v>sh0766</v>
          </cell>
          <cell r="B402" t="str">
            <v>Цетуксимаб</v>
          </cell>
          <cell r="C402" t="str">
            <v>Цетуксимаб 500 мг/м² (начальная доза 400 мг/м²) в 1-й день; цикл 14 дней</v>
          </cell>
          <cell r="D402">
            <v>1</v>
          </cell>
          <cell r="E402" t="str">
            <v>st19.113</v>
          </cell>
        </row>
        <row r="403">
          <cell r="A403" t="str">
            <v>sh0767</v>
          </cell>
          <cell r="B403" t="str">
            <v>Кальция фолинат + паклитаксел + цисплатин</v>
          </cell>
          <cell r="C403" t="str">
            <v>Паклитаксел 135 мг/м² в 1-й день + цисплатин 60 мг/м² в 1-й день + кальция фолинат 50 мг в 1-й день; цикл 28 дней</v>
          </cell>
          <cell r="D403">
            <v>1</v>
          </cell>
          <cell r="E403" t="str">
            <v>st19.106</v>
          </cell>
        </row>
        <row r="404">
          <cell r="A404" t="str">
            <v>sh0768</v>
          </cell>
          <cell r="B404" t="str">
            <v>Паклитаксел + этопозид</v>
          </cell>
          <cell r="C404" t="str">
            <v>Паклитаксел 135 мг/м² в 1-й день + этопозид 150 мг/м² в 1-й день; цикл 28 дней</v>
          </cell>
          <cell r="D404">
            <v>1</v>
          </cell>
          <cell r="E404" t="str">
            <v>st19.106</v>
          </cell>
        </row>
        <row r="405">
          <cell r="A405" t="str">
            <v>sh0769</v>
          </cell>
          <cell r="B405" t="str">
            <v>Авелумаб</v>
          </cell>
          <cell r="C405" t="str">
            <v>Авелумаб 800 мг в 1-й день; цикл 14 дней</v>
          </cell>
          <cell r="D405">
            <v>1</v>
          </cell>
          <cell r="E405" t="str">
            <v>st19.118</v>
          </cell>
        </row>
        <row r="406">
          <cell r="A406" t="str">
            <v>sh0770</v>
          </cell>
          <cell r="B406" t="str">
            <v>Винбластин + метотрексат + цисплатин</v>
          </cell>
          <cell r="C406" t="str">
            <v>Метотрексат 30 мг/м² в 1-й, 8-й дни + винбластин 4 мг/м² в 1-й, 8-й дни + цисплатин 100 мг/м² во 2-й день; цикл 21 день</v>
          </cell>
          <cell r="D406" t="str">
            <v>2/1**</v>
          </cell>
          <cell r="E406" t="str">
            <v>st19.105</v>
          </cell>
        </row>
        <row r="407">
          <cell r="A407" t="str">
            <v>sh0770.1</v>
          </cell>
          <cell r="B407" t="str">
            <v>Винбластин + метотрексат + цисплатин</v>
          </cell>
          <cell r="C407" t="str">
            <v>Метотрексат 30 мг/м² в 1-й, 8-й дни + винбластин 4 мг/м² в 1-й, 8-й дни + цисплатин 100 мг/м² во 2-й день; цикл 21 день</v>
          </cell>
          <cell r="D407">
            <v>3</v>
          </cell>
          <cell r="E407" t="str">
            <v>st19.106</v>
          </cell>
        </row>
        <row r="408">
          <cell r="A408" t="str">
            <v>sh0771</v>
          </cell>
          <cell r="B408" t="str">
            <v>Ифосфамид + месна + паклитаксел + цисплатин</v>
          </cell>
          <cell r="C408" t="str">
            <v>Паклитаксел 175 мг/м² в 1-й день + ифосфамид 5000 мг/м² (24-часовая инфузия) в 1-й день + месна 5000 мг/м² в 1-й день + цисплатин 75 мг/м² в 1-й день; цикл 21 день</v>
          </cell>
          <cell r="D408">
            <v>1</v>
          </cell>
          <cell r="E408" t="str">
            <v>st19.108</v>
          </cell>
        </row>
        <row r="409">
          <cell r="A409" t="str">
            <v>sh0772</v>
          </cell>
          <cell r="B409" t="str">
            <v>Ифосфамид + карбоплатин + паклитаксел</v>
          </cell>
          <cell r="C409" t="str">
            <v>Паклитаксел 175 мг/м² в 1-й день + ифосфамид 1200 мг/м² в 1-3-й дни + карбоплатин AUC 4-5 в 1-й день; цикл 28 дней</v>
          </cell>
          <cell r="D409">
            <v>3</v>
          </cell>
          <cell r="E409" t="str">
            <v>st19.108</v>
          </cell>
        </row>
        <row r="410">
          <cell r="A410" t="str">
            <v>sh0773</v>
          </cell>
          <cell r="B410" t="str">
            <v>Карбоплатин + фторурацил</v>
          </cell>
          <cell r="C410" t="str">
            <v>Карбоплатин AUC 4-5 в 1-й день + фторурацил 800-1000 мг/м² (96-часовая инфузия) в 2-5-й дни; цикл 28 дней</v>
          </cell>
          <cell r="D410">
            <v>5</v>
          </cell>
          <cell r="E410" t="str">
            <v>st19.106</v>
          </cell>
        </row>
        <row r="411">
          <cell r="A411" t="str">
            <v>sh0774</v>
          </cell>
          <cell r="B411" t="str">
            <v>Карбоплатин + фторурацил</v>
          </cell>
          <cell r="C411" t="str">
            <v>Карбоплатин AUC 4-5 в 1-й день + фторурацил 800-1000 мг/м² (96-часовая инфузия) в 1-4-й дни; цикл 21 день</v>
          </cell>
          <cell r="D411">
            <v>4</v>
          </cell>
          <cell r="E411" t="str">
            <v>st19.106</v>
          </cell>
        </row>
        <row r="412">
          <cell r="A412" t="str">
            <v>sh0775</v>
          </cell>
          <cell r="B412" t="str">
            <v>Фторурацил + цисплатин</v>
          </cell>
          <cell r="C412" t="str">
            <v>Цисплатин 70-80 мг/м² в 1-й день + фторурацил 800-1000 мг/м² (96-часовая инфузия) в 1-4-й дни; цикл 21 день</v>
          </cell>
          <cell r="D412">
            <v>4</v>
          </cell>
          <cell r="E412" t="str">
            <v>st19.106</v>
          </cell>
        </row>
        <row r="413">
          <cell r="A413" t="str">
            <v>sh0776</v>
          </cell>
          <cell r="B413" t="str">
            <v>Карбоплатин + фторурацил</v>
          </cell>
          <cell r="C413" t="str">
            <v>Карбоплатин AUC 4-5 в 1-й день + фторурацил 800-1000 мг/м² (96-часовая инфузия) в 1-4-й дни; цикл 28 дней</v>
          </cell>
          <cell r="D413">
            <v>4</v>
          </cell>
          <cell r="E413" t="str">
            <v>st19.106</v>
          </cell>
        </row>
        <row r="414">
          <cell r="A414" t="str">
            <v>sh0777</v>
          </cell>
          <cell r="B414" t="str">
            <v>Фторурацил + цисплатин</v>
          </cell>
          <cell r="C414" t="str">
            <v>Цисплатин 70-80 мг/м² в 1-й день + фторурацил 800-1000 мг/м² (96-часовая инфузия) в 2-5-й дни; цикл 28 дней</v>
          </cell>
          <cell r="D414">
            <v>5</v>
          </cell>
          <cell r="E414" t="str">
            <v>st19.106</v>
          </cell>
        </row>
        <row r="415">
          <cell r="A415" t="str">
            <v>sh0778</v>
          </cell>
          <cell r="B415" t="str">
            <v>Фторурацил + цисплатин</v>
          </cell>
          <cell r="C415" t="str">
            <v>Цисплатин 70-80 мг/м² в 1-й день + фторурацил 800-1000 мг/м² (96-часовая инфузия) в 1-4-й дни; цикл 28 дней</v>
          </cell>
          <cell r="D415">
            <v>4</v>
          </cell>
          <cell r="E415" t="str">
            <v>st19.106</v>
          </cell>
        </row>
        <row r="416">
          <cell r="A416" t="str">
            <v>sh0779</v>
          </cell>
          <cell r="B416" t="str">
            <v>Гемцитабин + паклитаксел + цисплатин</v>
          </cell>
          <cell r="C416" t="str">
            <v>Гемцитабин 1000 мг/м² в 1-й, 8-й дни + паклитаксел 80 мг/м² в 1-й, 8-й дни + цисплатин 70 мг/м² во 2-й день; цикл 21 день</v>
          </cell>
          <cell r="D416" t="str">
            <v>2/1**</v>
          </cell>
          <cell r="E416" t="str">
            <v>st19.107</v>
          </cell>
        </row>
        <row r="417">
          <cell r="A417" t="str">
            <v>sh0779.1</v>
          </cell>
          <cell r="B417" t="str">
            <v>Гемцитабин + паклитаксел + цисплатин</v>
          </cell>
          <cell r="C417" t="str">
            <v>Гемцитабин 1000 мг/м² в 1-й, 8-й дни + паклитаксел 80 мг/м² в 1-й, 8-й дни + цисплатин 70 мг/м² во 2-й день; цикл 21 день</v>
          </cell>
          <cell r="D417">
            <v>3</v>
          </cell>
          <cell r="E417" t="str">
            <v>st19.109</v>
          </cell>
        </row>
        <row r="418">
          <cell r="A418" t="str">
            <v>sh0780</v>
          </cell>
          <cell r="B418" t="str">
            <v>Гемцитабин + карбоплатин + паклитаксел</v>
          </cell>
          <cell r="C418" t="str">
            <v>Гемцитабин 1000 мг/м² в 1-й, 8-й дни + паклитаксел 80 мг/м² в 1-й, 8-й дни + карбоплатин AUC 4-5 во 2-й день; цикл 21 день</v>
          </cell>
          <cell r="D418" t="str">
            <v>2/1**</v>
          </cell>
          <cell r="E418" t="str">
            <v>st19.107</v>
          </cell>
        </row>
        <row r="419">
          <cell r="A419" t="str">
            <v>sh0780.1</v>
          </cell>
          <cell r="B419" t="str">
            <v>Гемцитабин + карбоплатин + паклитаксел</v>
          </cell>
          <cell r="C419" t="str">
            <v>Гемцитабин 1000 мг/м² в 1-й, 8-й дни + паклитаксел 80 мг/м² в 1-й, 8-й дни + карбоплатин AUC 4-5 во 2-й день; цикл 21 день</v>
          </cell>
          <cell r="D419">
            <v>3</v>
          </cell>
          <cell r="E419" t="str">
            <v>st19.109</v>
          </cell>
        </row>
        <row r="420">
          <cell r="A420" t="str">
            <v>sh0782</v>
          </cell>
          <cell r="B420" t="str">
            <v>Ифосфамид + месна + цисплатин</v>
          </cell>
          <cell r="C420" t="str">
            <v>Цисплатин 20 мг/м² в 1-5-й дни + ифосфамид 1500 мг/м² в 1-5-й дни + месна (100% от дозы ифосфамида) в 1-5-й дни; цикл 21 день</v>
          </cell>
          <cell r="D420">
            <v>5</v>
          </cell>
          <cell r="E420" t="str">
            <v>st19.108</v>
          </cell>
        </row>
        <row r="421">
          <cell r="A421" t="str">
            <v>sh0785</v>
          </cell>
          <cell r="B421" t="str">
            <v>Дакарбазин + доксорубицин</v>
          </cell>
          <cell r="C421" t="str">
            <v>Доксорубицин 60 мг/м² (96-часовая инфузия) в 1-4-й дни + дакарбазин 750 мг/м² (96-часовая инфузия) в 1-4-й дни; цикл 21 день</v>
          </cell>
          <cell r="D421">
            <v>4</v>
          </cell>
          <cell r="E421" t="str">
            <v>st19.108</v>
          </cell>
        </row>
        <row r="422">
          <cell r="A422" t="str">
            <v>sh0786</v>
          </cell>
          <cell r="B422" t="str">
            <v>Гемцитабин + дакарбазин</v>
          </cell>
          <cell r="C422" t="str">
            <v>Гемцитабин 1800 мг/м² в 1-й день + дакарбазин 500 мг/м² в 1-й день; цикл 14 дней</v>
          </cell>
          <cell r="D422">
            <v>1</v>
          </cell>
          <cell r="E422" t="str">
            <v>st19.106</v>
          </cell>
        </row>
        <row r="423">
          <cell r="A423" t="str">
            <v>sh0787</v>
          </cell>
          <cell r="B423" t="str">
            <v>Винорелбин + гемцитабин</v>
          </cell>
          <cell r="C423" t="str">
            <v>Гемцитабин 800 мг/м² в 1-й, 8-й дни + винорелбин 25 мг/м² в/в в 1-й, 8-й дни; цикл 21 день</v>
          </cell>
          <cell r="D423">
            <v>1</v>
          </cell>
          <cell r="E423" t="str">
            <v>st19.106</v>
          </cell>
        </row>
        <row r="424">
          <cell r="A424" t="str">
            <v>sh0787.1</v>
          </cell>
          <cell r="B424" t="str">
            <v>Винорелбин + гемцитабин</v>
          </cell>
          <cell r="C424" t="str">
            <v>Гемцитабин 800 мг/м² в 1-й, 8-й дни + винорелбин 25 мг/м² в/в в 1-й, 8-й дни; цикл 21 день</v>
          </cell>
          <cell r="D424">
            <v>2</v>
          </cell>
          <cell r="E424" t="str">
            <v>st19.108</v>
          </cell>
        </row>
        <row r="425">
          <cell r="A425" t="str">
            <v>sh0788</v>
          </cell>
          <cell r="B425" t="str">
            <v>Ифосфамид + месна</v>
          </cell>
          <cell r="C425" t="str">
            <v>Ифосфамид 1200 мг/м² в 1-5-й дни + месна (120% от дозы ифосфамида) в 1-5-й дни; цикл 28 дней</v>
          </cell>
          <cell r="D425">
            <v>5</v>
          </cell>
          <cell r="E425" t="str">
            <v>st19.107</v>
          </cell>
        </row>
        <row r="426">
          <cell r="A426" t="str">
            <v>sh0790</v>
          </cell>
          <cell r="B426" t="str">
            <v>Дакарбазин</v>
          </cell>
          <cell r="C426" t="str">
            <v>Дакарбазин 1200 мг/м² в 1-й день; цикл 21 день</v>
          </cell>
          <cell r="D426">
            <v>1</v>
          </cell>
          <cell r="E426" t="str">
            <v>st19.105</v>
          </cell>
        </row>
        <row r="427">
          <cell r="A427" t="str">
            <v>sh0793</v>
          </cell>
          <cell r="B427" t="str">
            <v>Паклитаксел + цисплатин</v>
          </cell>
          <cell r="C427" t="str">
            <v>Паклитаксел 175 мг/м² в 1-й день + цисплатин 50 мг/м² в 1-й день; цикл 21 день</v>
          </cell>
          <cell r="D427">
            <v>1</v>
          </cell>
          <cell r="E427" t="str">
            <v>st19.107</v>
          </cell>
        </row>
        <row r="428">
          <cell r="A428" t="str">
            <v>sh0794</v>
          </cell>
          <cell r="B428" t="str">
            <v>Вакцина для лечения рака мочевого пузыря бцж</v>
          </cell>
          <cell r="C428" t="str">
            <v>Вакцина для лечения рака мочевого пузыря БЦЖ 360 мг еженедельно</v>
          </cell>
          <cell r="D428">
            <v>1</v>
          </cell>
          <cell r="E428" t="str">
            <v>st19.105</v>
          </cell>
        </row>
        <row r="429">
          <cell r="A429" t="str">
            <v>sh0795</v>
          </cell>
          <cell r="B429" t="str">
            <v>Винбластин + карбоплатин + метотрексат</v>
          </cell>
          <cell r="C429" t="str">
            <v>Метотрексат 30 мг/м² в 1-й, 15-й, 22-й дни + винбластин 3 мг/м² в 1-й, 15-й, 22-й дни + карбоплатин AUC 4-5 в 1-й день; цикл 28 дней</v>
          </cell>
          <cell r="D429">
            <v>1</v>
          </cell>
          <cell r="E429" t="str">
            <v>st19.105</v>
          </cell>
        </row>
        <row r="430">
          <cell r="A430" t="str">
            <v>sh0795.1</v>
          </cell>
          <cell r="B430" t="str">
            <v>Винбластин + карбоплатин + метотрексат</v>
          </cell>
          <cell r="C430" t="str">
            <v>Метотрексат 30 мг/м² в 1-й, 15-й, 22-й дни + винбластин 3 мг/м² в 1-й, 15-й, 22-й дни + карбоплатин AUC 4-5 в 1-й день; цикл 28 дней</v>
          </cell>
          <cell r="D430">
            <v>3</v>
          </cell>
          <cell r="E430" t="str">
            <v>st19.106</v>
          </cell>
        </row>
        <row r="431">
          <cell r="A431" t="str">
            <v>sh0796</v>
          </cell>
          <cell r="B431" t="str">
            <v>Атезолизумаб + бевацизумаб + карбоплатин + паклитаксел</v>
          </cell>
          <cell r="C431" t="str">
            <v>Атезолизумаб 1200 мг в 1-й день + паклитаксел 175-200 мг/м² в 1-й день + карбоплатин AUC 6 в 1-й день + бевацизумаб 15 мг/кг в 1-й день; цикл 21 день</v>
          </cell>
          <cell r="D431">
            <v>1</v>
          </cell>
          <cell r="E431" t="str">
            <v>st19.119</v>
          </cell>
        </row>
        <row r="432">
          <cell r="A432" t="str">
            <v>sh0797</v>
          </cell>
          <cell r="B432" t="str">
            <v>Гемцитабин + цисплатин</v>
          </cell>
          <cell r="C432" t="str">
            <v>Гемцитабин 1000 мг/м² в 1-й, 8-й, 15-й дни + цисплатин 70 мг/м² в 1-й день; цикл 21 день</v>
          </cell>
          <cell r="D432">
            <v>1</v>
          </cell>
          <cell r="E432" t="str">
            <v>st19.105</v>
          </cell>
        </row>
        <row r="433">
          <cell r="A433" t="str">
            <v>sh0797.1</v>
          </cell>
          <cell r="B433" t="str">
            <v>Гемцитабин + цисплатин</v>
          </cell>
          <cell r="C433" t="str">
            <v>Гемцитабин 1000 мг/м² в 1-й, 8-й, 15-й дни + цисплатин 70 мг/м² в 1-й день; цикл 21 день</v>
          </cell>
          <cell r="D433">
            <v>3</v>
          </cell>
          <cell r="E433" t="str">
            <v>st19.108</v>
          </cell>
        </row>
        <row r="434">
          <cell r="A434" t="str">
            <v>sh0798</v>
          </cell>
          <cell r="B434" t="str">
            <v>Паклитаксел + цисплатин</v>
          </cell>
          <cell r="C434" t="str">
            <v>Паклитаксел 170 мг/м² в 1-й день + цисплатин 75 мг/м² в 1-й день; цикл 21 день</v>
          </cell>
          <cell r="D434">
            <v>1</v>
          </cell>
          <cell r="E434" t="str">
            <v>st19.107</v>
          </cell>
        </row>
        <row r="435">
          <cell r="A435" t="str">
            <v>sh0799</v>
          </cell>
          <cell r="B435" t="str">
            <v>Бевацизумаб + паклитаксел + цисплатин</v>
          </cell>
          <cell r="C435" t="str">
            <v>Паклитаксел 175 мг/м² в 1-й день + цисплатин 50 мг/м² в 1-й день + бевацизумаб 15 мг/кг в 1-й день; цикл 21 день</v>
          </cell>
          <cell r="D435">
            <v>1</v>
          </cell>
          <cell r="E435" t="str">
            <v>st19.114</v>
          </cell>
        </row>
        <row r="436">
          <cell r="A436" t="str">
            <v>sh0800</v>
          </cell>
          <cell r="B436" t="str">
            <v>Иринотекан</v>
          </cell>
          <cell r="C436" t="str">
            <v>Иринотекан 125 мг/м² в 1-й, 8-й, 15-й дни; цикл 28 дней</v>
          </cell>
          <cell r="D436">
            <v>1</v>
          </cell>
          <cell r="E436" t="str">
            <v>st19.105</v>
          </cell>
        </row>
        <row r="437">
          <cell r="A437" t="str">
            <v>sh0800.1</v>
          </cell>
          <cell r="B437" t="str">
            <v>Иринотекан</v>
          </cell>
          <cell r="C437" t="str">
            <v>Иринотекан 125 мг/м² в 1-й, 8-й, 15-й дни; цикл 28 дней</v>
          </cell>
          <cell r="D437">
            <v>3</v>
          </cell>
          <cell r="E437" t="str">
            <v>st19.108</v>
          </cell>
        </row>
        <row r="438">
          <cell r="A438" t="str">
            <v>sh0801</v>
          </cell>
          <cell r="B438" t="str">
            <v>Ифосфамид + месна</v>
          </cell>
          <cell r="C438" t="str">
            <v>Ифосфамид 1200-1500 мг/м² в 1-5-й дни + месна (60% от дозы ифосфамида) в 1-5-й дни; цикл 21 дней</v>
          </cell>
          <cell r="D438">
            <v>5</v>
          </cell>
          <cell r="E438" t="str">
            <v>st19.107</v>
          </cell>
        </row>
        <row r="439">
          <cell r="A439" t="str">
            <v>sh0802</v>
          </cell>
          <cell r="B439" t="str">
            <v>Ифосфамид + месна + паклитаксел + филграстим + цисплатин</v>
          </cell>
          <cell r="C439" t="str">
            <v>Ифосфамид 1500 мг/м² во 2-5-й дни + цисплатин 25 мг/м² во 2-5-й дни + месна (100% от дозы ифосфамида) во 2-5-й дни + паклитаксел 120 мг/м² в 1-2-й дни + филграстим 5 мкг/кг в 6-15-й дни; цикл 21 день</v>
          </cell>
          <cell r="D439">
            <v>15</v>
          </cell>
          <cell r="E439" t="str">
            <v>st19.112</v>
          </cell>
        </row>
        <row r="440">
          <cell r="A440" t="str">
            <v>sh0803</v>
          </cell>
          <cell r="B440" t="str">
            <v>Доксорубицин + циклофосфамид + этопозид</v>
          </cell>
          <cell r="C440" t="str">
            <v>Циклофосфамид 1000 мг/м² в/в в 1-й день + доксорубицин 45 мг/м² в 1-й день + этопозид 100 мг/м² в 1-3-й дни; цикл 21 день</v>
          </cell>
          <cell r="D440">
            <v>3</v>
          </cell>
          <cell r="E440" t="str">
            <v>st19.106</v>
          </cell>
        </row>
        <row r="441">
          <cell r="A441" t="str">
            <v>sh0805</v>
          </cell>
          <cell r="B441" t="str">
            <v>Гозерелин</v>
          </cell>
          <cell r="C441" t="str">
            <v>Гозерелин 10,8 мг 1 раз в 84 дня</v>
          </cell>
          <cell r="D441">
            <v>1</v>
          </cell>
        </row>
        <row r="442">
          <cell r="A442" t="str">
            <v>sh0806</v>
          </cell>
          <cell r="B442" t="str">
            <v>Блеомицин + цисплатин + этопозид</v>
          </cell>
          <cell r="C442" t="str">
            <v>Блеомицин 30 мг в 1-й, 8-й, 15-й дни + этопозид 100 мг/м² в 1-5-й дни + цисплатин 20 мг/м² в 1-5-й дни; цикл 21 день</v>
          </cell>
          <cell r="D442">
            <v>7</v>
          </cell>
          <cell r="E442" t="str">
            <v>st19.109</v>
          </cell>
        </row>
        <row r="443">
          <cell r="A443" t="str">
            <v>sh0807</v>
          </cell>
          <cell r="B443" t="str">
            <v>Ломустин</v>
          </cell>
          <cell r="C443" t="str">
            <v>Ломустин 130 мг/м² в 1-й день; цикл 42 дня</v>
          </cell>
          <cell r="D443">
            <v>1</v>
          </cell>
          <cell r="E443" t="str">
            <v>st19.105</v>
          </cell>
        </row>
        <row r="444">
          <cell r="A444" t="str">
            <v>sh0808</v>
          </cell>
          <cell r="B444" t="str">
            <v>Циклофосфамид</v>
          </cell>
          <cell r="C444" t="str">
            <v>Циклофосфамид 50 мг внутрь ежедневно</v>
          </cell>
          <cell r="D444">
            <v>30</v>
          </cell>
        </row>
        <row r="445">
          <cell r="A445" t="str">
            <v>sh0809</v>
          </cell>
          <cell r="B445" t="str">
            <v>Олапариб</v>
          </cell>
          <cell r="C445" t="str">
            <v>Олапариб 600 мг ежедневно</v>
          </cell>
          <cell r="D445">
            <v>30</v>
          </cell>
        </row>
        <row r="446">
          <cell r="A446" t="str">
            <v>sh0810</v>
          </cell>
          <cell r="B446" t="str">
            <v>Доксорубицин + карбоплатин</v>
          </cell>
          <cell r="C446" t="str">
            <v>Карбоплатин AUC 5 в 1-й день + доксорубицин 30 мг/м² в 1-й день; цикл 28 дней</v>
          </cell>
          <cell r="D446">
            <v>1</v>
          </cell>
          <cell r="E446" t="str">
            <v>st19.105</v>
          </cell>
        </row>
        <row r="447">
          <cell r="A447" t="str">
            <v>sh0811</v>
          </cell>
          <cell r="B447" t="str">
            <v>Карбоплатин + паклитаксел</v>
          </cell>
          <cell r="C447" t="str">
            <v>Паклитаксел 60 мг/м² в 1-й, 8-й, 15-й дни + карбоплатин AUC 5 в 1-й день; цикл 21 день</v>
          </cell>
          <cell r="D447">
            <v>1</v>
          </cell>
          <cell r="E447" t="str">
            <v>st19.105</v>
          </cell>
        </row>
        <row r="448">
          <cell r="A448" t="str">
            <v>sh0811.1</v>
          </cell>
          <cell r="B448" t="str">
            <v>Карбоплатин + паклитаксел</v>
          </cell>
          <cell r="C448" t="str">
            <v>Паклитаксел 60 мг/м² в 1-й, 8-й, 15-й дни + карбоплатин AUC 5 в 1-й день; цикл 21 день</v>
          </cell>
          <cell r="D448">
            <v>3</v>
          </cell>
          <cell r="E448" t="str">
            <v>st19.108</v>
          </cell>
        </row>
        <row r="449">
          <cell r="A449" t="str">
            <v>sh0814</v>
          </cell>
          <cell r="B449" t="str">
            <v>Цисплатин + этопозид</v>
          </cell>
          <cell r="C449" t="str">
            <v>Цисплатин 75 мг/м² в 1-й день + этопозид 100 мг внутрь в 1-5-й дни; цикл 21 день</v>
          </cell>
          <cell r="D449">
            <v>5</v>
          </cell>
          <cell r="E449" t="str">
            <v>st19.106</v>
          </cell>
        </row>
        <row r="450">
          <cell r="A450" t="str">
            <v>sh0815</v>
          </cell>
          <cell r="B450" t="str">
            <v>Карбоплатин + этопозид</v>
          </cell>
          <cell r="C450" t="str">
            <v>Карбоплатин AUC 5-6 в 1-й день + этопозид 100 мг внутрь в 1-5-й дни; цикл 21 день</v>
          </cell>
          <cell r="D450">
            <v>5</v>
          </cell>
          <cell r="E450" t="str">
            <v>st19.106</v>
          </cell>
        </row>
        <row r="451">
          <cell r="A451" t="str">
            <v>sh0816</v>
          </cell>
          <cell r="B451" t="str">
            <v>Доксорубицин + оксалиплатин</v>
          </cell>
          <cell r="C451" t="str">
            <v>Оксалиплатин 100-130 мг/м² в 1-й день + доксорубицин 30-40 мг/м² в 1-й день; цикл 21 день</v>
          </cell>
          <cell r="D451">
            <v>1</v>
          </cell>
          <cell r="E451" t="str">
            <v>st19.106</v>
          </cell>
        </row>
        <row r="452">
          <cell r="A452" t="str">
            <v>sh0817</v>
          </cell>
          <cell r="B452" t="str">
            <v>Кальция фолинат + оксалиплатин + фторурацил</v>
          </cell>
          <cell r="C452" t="str">
            <v>Оксалиплатин 85 мг/м² в 1-й день + кальция фолинат 200 мг/м² в 1-й день + фторурацил 400 мг/м² в/в болюсно в 1-й день + фторурацил 1200 мг/м² (по 600 мг/м² в сутки) (22-чаcовая инфузия) в 1-2-й дни; цикл 21 день</v>
          </cell>
          <cell r="D452">
            <v>2</v>
          </cell>
          <cell r="E452" t="str">
            <v>st19.106</v>
          </cell>
        </row>
        <row r="453">
          <cell r="A453" t="str">
            <v>sh0818</v>
          </cell>
          <cell r="B453" t="str">
            <v>Бевацизумаб + этопозид</v>
          </cell>
          <cell r="C453" t="str">
            <v>Этопозид 100 мг внутрь в 1-10-й дни + бевацизумаб 7,5 мг/кг 1 раз в 21 день; цикл 21 день</v>
          </cell>
          <cell r="D453">
            <v>10</v>
          </cell>
        </row>
        <row r="454">
          <cell r="A454" t="str">
            <v>sh0819</v>
          </cell>
          <cell r="B454" t="str">
            <v>Бевацизумаб + этопозид</v>
          </cell>
          <cell r="C454" t="str">
            <v>Этопозид 100 мг внутрь в 1-10-й дни + бевацизумаб 15 мг/кг 1 раз в 21 день; цикл 21 день</v>
          </cell>
          <cell r="D454">
            <v>10</v>
          </cell>
        </row>
        <row r="455">
          <cell r="A455" t="str">
            <v>sh0820</v>
          </cell>
          <cell r="B455" t="str">
            <v>Бевацизумаб + винорелбин</v>
          </cell>
          <cell r="C455" t="str">
            <v>Винорелбин 25 мг/м² в 1-й, 8-й дни + бевацизумаб 7,5 мг/кг 1 раз в 21 день; цикл 21 день</v>
          </cell>
          <cell r="D455">
            <v>1</v>
          </cell>
          <cell r="E455" t="str">
            <v>st19.108</v>
          </cell>
        </row>
        <row r="456">
          <cell r="A456" t="str">
            <v>sh0820.1</v>
          </cell>
          <cell r="B456" t="str">
            <v>Бевацизумаб + винорелбин</v>
          </cell>
          <cell r="C456" t="str">
            <v>Винорелбин 25 мг/м² в 1-й, 8-й дни + бевацизумаб 7,5 мг/кг 1 раз в 21 день; цикл 21 день</v>
          </cell>
          <cell r="D456">
            <v>2</v>
          </cell>
          <cell r="E456" t="str">
            <v>st19.110</v>
          </cell>
        </row>
        <row r="457">
          <cell r="A457" t="str">
            <v>sh0821</v>
          </cell>
          <cell r="B457" t="str">
            <v>Бевацизумаб + винорелбин</v>
          </cell>
          <cell r="C457" t="str">
            <v>Винорелбин 25 мг/м² в 1-й, 8-й дни +  бевацизумаб 15 мг/кг 1 раз в 21 день; цикл 21 день</v>
          </cell>
          <cell r="D457">
            <v>1</v>
          </cell>
          <cell r="E457" t="str">
            <v>st19.110</v>
          </cell>
        </row>
        <row r="458">
          <cell r="A458" t="str">
            <v>sh0821.1</v>
          </cell>
          <cell r="B458" t="str">
            <v>Бевацизумаб + винорелбин</v>
          </cell>
          <cell r="C458" t="str">
            <v>Винорелбин 25 мг/м² в 1-й, 8-й дни +  бевацизумаб 15 мг/кг 1 раз в 21 день; цикл 21 день</v>
          </cell>
          <cell r="D458">
            <v>2</v>
          </cell>
          <cell r="E458" t="str">
            <v>st19.114</v>
          </cell>
        </row>
        <row r="459">
          <cell r="A459" t="str">
            <v>sh0822</v>
          </cell>
          <cell r="B459" t="str">
            <v>Бевацизумаб + доксорубицин</v>
          </cell>
          <cell r="C459" t="str">
            <v>Доксорубицин 40-50 мг/м² в 1-й день + бевацизумаб 7,5 мг/кг 1 раз в 21 день; цикл 28 дней</v>
          </cell>
          <cell r="D459">
            <v>1</v>
          </cell>
          <cell r="E459" t="str">
            <v>st19.108</v>
          </cell>
        </row>
        <row r="460">
          <cell r="A460" t="str">
            <v>sh0823</v>
          </cell>
          <cell r="B460" t="str">
            <v>Бевацизумаб + доксорубицин</v>
          </cell>
          <cell r="C460" t="str">
            <v>Доксорубицин 40-50 мг/м² в 1-й день + бевацизумаб 15 мг/кг 1 раз в 21 день; цикл 28 дней</v>
          </cell>
          <cell r="D460">
            <v>1</v>
          </cell>
          <cell r="E460" t="str">
            <v>st19.110</v>
          </cell>
        </row>
        <row r="461">
          <cell r="A461" t="str">
            <v>sh0824</v>
          </cell>
          <cell r="B461" t="str">
            <v>Бевацизумаб + паклитаксел</v>
          </cell>
          <cell r="C461" t="str">
            <v>Паклитаксел 80 мг/м² в 1-й день + бевацизумаб 7,5 мг/кг 1 раз в 21 день; цикл 7 дней</v>
          </cell>
          <cell r="D461">
            <v>1</v>
          </cell>
          <cell r="E461" t="str">
            <v>st19.107</v>
          </cell>
        </row>
        <row r="462">
          <cell r="A462" t="str">
            <v>sh0825</v>
          </cell>
          <cell r="B462" t="str">
            <v>Бевацизумаб + паклитаксел</v>
          </cell>
          <cell r="C462" t="str">
            <v>Паклитаксел 80 мг/м² в 1-й день + бевацизумаб 15 мг/кг 1 раз в 21 день; цикл 7 дней</v>
          </cell>
          <cell r="D462">
            <v>1</v>
          </cell>
          <cell r="E462" t="str">
            <v>st19.109</v>
          </cell>
        </row>
        <row r="463">
          <cell r="A463" t="str">
            <v>sh0826</v>
          </cell>
          <cell r="B463" t="str">
            <v>Бевацизумаб + доцетаксел</v>
          </cell>
          <cell r="C463" t="str">
            <v>Доцетаксел 75 мг/м² в 1-й день + бевацизумаб 15 мг/кг 1 раз в 21 день; цикл 21 день</v>
          </cell>
          <cell r="D463">
            <v>1</v>
          </cell>
          <cell r="E463" t="str">
            <v>st19.114</v>
          </cell>
        </row>
        <row r="464">
          <cell r="A464" t="str">
            <v>sh0827</v>
          </cell>
          <cell r="B464" t="str">
            <v>Бевацизумаб + пеметрексед</v>
          </cell>
          <cell r="C464" t="str">
            <v>Пеметрексед 500 мг/м² в 1-й день + бевацизумаб 7,5 мг/кг 1 раз в 21 день; цикл 21 день</v>
          </cell>
          <cell r="D464">
            <v>1</v>
          </cell>
          <cell r="E464" t="str">
            <v>st19.113</v>
          </cell>
        </row>
        <row r="465">
          <cell r="A465" t="str">
            <v>sh0828</v>
          </cell>
          <cell r="B465" t="str">
            <v>Бевацизумаб + пеметрексед</v>
          </cell>
          <cell r="C465" t="str">
            <v>Пеметрексед 500 мг/м² в 1-й день + бевацизумаб 15 мг/кг в 1-й день; цикл 21 день</v>
          </cell>
          <cell r="D465">
            <v>1</v>
          </cell>
          <cell r="E465" t="str">
            <v>st19.116</v>
          </cell>
        </row>
        <row r="466">
          <cell r="A466" t="str">
            <v>sh0829</v>
          </cell>
          <cell r="B466" t="str">
            <v>Бевацизумаб + циклофосфамид</v>
          </cell>
          <cell r="C466" t="str">
            <v>Циклофосфамид 50 мг внутрь ежедневно + бевацизумаб 7,5 мг/кг 1 раз в 21 день</v>
          </cell>
          <cell r="D466">
            <v>30</v>
          </cell>
        </row>
        <row r="467">
          <cell r="A467" t="str">
            <v>sh0830</v>
          </cell>
          <cell r="B467" t="str">
            <v>Бевацизумаб + циклофосфамид</v>
          </cell>
          <cell r="C467" t="str">
            <v>Циклофосфамид 50 мг внутрь ежедневно + бевацизумаб 15 мг/кг 1 раз в 21 день</v>
          </cell>
          <cell r="D467">
            <v>30</v>
          </cell>
        </row>
        <row r="468">
          <cell r="A468" t="str">
            <v>sh0831</v>
          </cell>
          <cell r="B468" t="str">
            <v>Бевацизумаб + метотрексат + циклофосфамид</v>
          </cell>
          <cell r="C468" t="str">
            <v>Циклофосфамид 50 мг внутрь ежедневно + метотрексат 5 мг внутрь 2 раза в неделю + бевацизумаб 7,5 мг/кг 1 раз в 21 день</v>
          </cell>
          <cell r="D468">
            <v>30</v>
          </cell>
        </row>
        <row r="469">
          <cell r="A469" t="str">
            <v>sh0832</v>
          </cell>
          <cell r="B469" t="str">
            <v>Бевацизумаб + метотрексат + циклофосфамид</v>
          </cell>
          <cell r="C469" t="str">
            <v>Циклофосфамид 50 мг внутрь ежедневно + метотрексат 5 мг внутрь 2 раза в неделю + бевацизумаб 15 мг/кг 1 раз в 21 день</v>
          </cell>
          <cell r="D469">
            <v>30</v>
          </cell>
        </row>
        <row r="470">
          <cell r="A470" t="str">
            <v>sh0833</v>
          </cell>
          <cell r="B470" t="str">
            <v>Бевацизумаб + доксорубицин + карбоплатин</v>
          </cell>
          <cell r="C470" t="str">
            <v>Карбоплатин AUC 5 в 1-й день + доксорубицин 30 мг/м² в 1-й день + бевацизумаб 7,5 мг/кг 1 раз в 21 день; цикл 28 дней</v>
          </cell>
          <cell r="D470">
            <v>1</v>
          </cell>
          <cell r="E470" t="str">
            <v>st19.109</v>
          </cell>
        </row>
        <row r="471">
          <cell r="A471" t="str">
            <v>sh0834</v>
          </cell>
          <cell r="B471" t="str">
            <v>Бевацизумаб + доксорубицин + карбоплатин</v>
          </cell>
          <cell r="C471" t="str">
            <v>Карбоплатин AUC 5 в 1-й день +  доксорубицин 30 мг/м² в 1-й день +  бевацизумаб 15 мг/кг 1 раз в 21 день; цикл 28 дней</v>
          </cell>
          <cell r="D471">
            <v>1</v>
          </cell>
          <cell r="E471" t="str">
            <v>st19.110</v>
          </cell>
        </row>
        <row r="472">
          <cell r="A472" t="str">
            <v>sh0835</v>
          </cell>
          <cell r="B472" t="str">
            <v>Бевацизумаб + карбоплатин + паклитаксел</v>
          </cell>
          <cell r="C472" t="str">
            <v>Паклитаксел 60 мг/м² в 1-й, 8-й, 15-й дни + карбоплатин AUC 5 в 1-й день + бевацизумаб 7,5 мг/кг 1 раз в 21 день; цикл 21 день</v>
          </cell>
          <cell r="D472">
            <v>1</v>
          </cell>
          <cell r="E472" t="str">
            <v>st19.107</v>
          </cell>
        </row>
        <row r="473">
          <cell r="A473" t="str">
            <v>sh0835.1</v>
          </cell>
          <cell r="B473" t="str">
            <v>Бевацизумаб + карбоплатин + паклитаксел</v>
          </cell>
          <cell r="C473" t="str">
            <v>Паклитаксел 60 мг/м² в 1-й, 8-й, 15-й дни + карбоплатин AUC 5 в 1-й день + бевацизумаб 7,5 мг/кг 1 раз в 21 день; цикл 21 день</v>
          </cell>
          <cell r="D473">
            <v>3</v>
          </cell>
          <cell r="E473" t="str">
            <v>st19.111</v>
          </cell>
        </row>
        <row r="474">
          <cell r="A474" t="str">
            <v>sh0836</v>
          </cell>
          <cell r="B474" t="str">
            <v>Бевацизумаб + карбоплатин + паклитаксел</v>
          </cell>
          <cell r="C474" t="str">
            <v>Паклитаксел 60 мг/м² в 1-й, 8-й, 15-й дни + карбоплатин AUC 5 в 1-й день +  бевацизумаб 15 мг/кг 1 раз в 21 день; цикл 21 день</v>
          </cell>
          <cell r="D474">
            <v>1</v>
          </cell>
          <cell r="E474" t="str">
            <v>st19.109</v>
          </cell>
        </row>
        <row r="475">
          <cell r="A475" t="str">
            <v>sh0836.1</v>
          </cell>
          <cell r="B475" t="str">
            <v>Бевацизумаб + карбоплатин + паклитаксел</v>
          </cell>
          <cell r="C475" t="str">
            <v>Паклитаксел 60 мг/м² в 1-й, 8-й, 15-й дни + карбоплатин AUC 5 в 1-й день +  бевацизумаб 15 мг/кг 1 раз в 21 день; цикл 21 день</v>
          </cell>
          <cell r="D475">
            <v>3</v>
          </cell>
          <cell r="E475" t="str">
            <v>st19.115</v>
          </cell>
        </row>
        <row r="476">
          <cell r="A476" t="str">
            <v>sh0837</v>
          </cell>
          <cell r="B476" t="str">
            <v>Бевацизумаб + карбоплатин + паклитаксел</v>
          </cell>
          <cell r="C476" t="str">
            <v>Паклитаксел 80 мг/м² в 1-й, 8-й, 15-й дни + карбоплатин AUC 5 в 1-й день + бевацизумаб 7,5 мг/кг 1 раз в 21 день; цикл 21 день</v>
          </cell>
          <cell r="D476">
            <v>1</v>
          </cell>
          <cell r="E476" t="str">
            <v>st19.108</v>
          </cell>
        </row>
        <row r="477">
          <cell r="A477" t="str">
            <v>sh0837.1</v>
          </cell>
          <cell r="B477" t="str">
            <v>Бевацизумаб + карбоплатин + паклитаксел</v>
          </cell>
          <cell r="C477" t="str">
            <v>Паклитаксел 80 мг/м² в 1-й, 8-й, 15-й дни + карбоплатин AUC 5 в 1-й день + бевацизумаб 7,5 мг/кг 1 раз в 21 день; цикл 21 день</v>
          </cell>
          <cell r="D477">
            <v>3</v>
          </cell>
          <cell r="E477" t="str">
            <v>st19.111</v>
          </cell>
        </row>
        <row r="478">
          <cell r="A478" t="str">
            <v>sh0838</v>
          </cell>
          <cell r="B478" t="str">
            <v>Бевацизумаб + карбоплатин + паклитаксел</v>
          </cell>
          <cell r="C478" t="str">
            <v>Паклитаксел 80 мг/м² в 1-й, 8-й, 15-й дни + карбоплатин AUC 5 в 1-й день +  бевацизумаб 15 мг/кг 1 раз в 21 день; цикл 21 день</v>
          </cell>
          <cell r="D478">
            <v>1</v>
          </cell>
          <cell r="E478" t="str">
            <v>st19.109</v>
          </cell>
        </row>
        <row r="479">
          <cell r="A479" t="str">
            <v>sh0838.1</v>
          </cell>
          <cell r="B479" t="str">
            <v>Бевацизумаб + карбоплатин + паклитаксел</v>
          </cell>
          <cell r="C479" t="str">
            <v>Паклитаксел 80 мг/м² в 1-й, 8-й, 15-й дни + карбоплатин AUC 5 в 1-й день +  бевацизумаб 15 мг/кг 1 раз в 21 день; цикл 21 день</v>
          </cell>
          <cell r="D479">
            <v>3</v>
          </cell>
          <cell r="E479" t="str">
            <v>st19.116</v>
          </cell>
        </row>
        <row r="480">
          <cell r="A480" t="str">
            <v>sh0839</v>
          </cell>
          <cell r="B480" t="str">
            <v>Бевацизумаб + доцетаксел + карбоплатин</v>
          </cell>
          <cell r="C480" t="str">
            <v>Карбоплатин AUC 5-6 в 1-й день + доцетаксел 75 мг/м² в 1-й день + бевацизумаб 7,5 мг/кг 1 раз в 21 день; цикл 21 день</v>
          </cell>
          <cell r="D480">
            <v>1</v>
          </cell>
          <cell r="E480" t="str">
            <v>st19.111</v>
          </cell>
        </row>
        <row r="481">
          <cell r="A481" t="str">
            <v>sh0840</v>
          </cell>
          <cell r="B481" t="str">
            <v>Бевацизумаб + доцетаксел + карбоплатин</v>
          </cell>
          <cell r="C481" t="str">
            <v>Карбоплатин AUC 5-6 в 1-й день + доцетаксел 75 мг/м² в 1-й день + бевацизумаб 15 мг/кг 1 раз в 21 день; цикл 21 день</v>
          </cell>
          <cell r="D481">
            <v>1</v>
          </cell>
          <cell r="E481" t="str">
            <v>st19.115</v>
          </cell>
        </row>
        <row r="482">
          <cell r="A482" t="str">
            <v>sh0841</v>
          </cell>
          <cell r="B482" t="str">
            <v>Бевацизумаб + гемцитабин + карбоплатин</v>
          </cell>
          <cell r="C482" t="str">
            <v>Карбоплатин AUC 4 в 1-й день + гемцитабин 1000 мг/м² в 1-й, 8-й дни + бевацизумаб 7,5 мг/кг 1 раз в 21 день; цикл 21 день</v>
          </cell>
          <cell r="D482">
            <v>1</v>
          </cell>
          <cell r="E482" t="str">
            <v>st19.108</v>
          </cell>
        </row>
        <row r="483">
          <cell r="A483" t="str">
            <v>sh0841.1</v>
          </cell>
          <cell r="B483" t="str">
            <v>Бевацизумаб + гемцитабин + карбоплатин</v>
          </cell>
          <cell r="C483" t="str">
            <v>Карбоплатин AUC 4 в 1-й день + гемцитабин 1000 мг/м² в 1-й, 8-й дни + бевацизумаб 7,5 мг/кг 1 раз в 21 день; цикл 21 день</v>
          </cell>
          <cell r="D483">
            <v>2</v>
          </cell>
          <cell r="E483" t="str">
            <v>st19.111</v>
          </cell>
        </row>
        <row r="484">
          <cell r="A484" t="str">
            <v>sh0842</v>
          </cell>
          <cell r="B484" t="str">
            <v>Бевацизумаб + гемцитабин + карбоплатин</v>
          </cell>
          <cell r="C484" t="str">
            <v>Карбоплатин AUC 4 в 1-й день + гемцитабин 1000 мг/м² в 1-й, 8-й дни + бевацизумаб 15 мг/кг 1 раз в 21 день; цикл 21 день</v>
          </cell>
          <cell r="D484">
            <v>1</v>
          </cell>
          <cell r="E484" t="str">
            <v>st19.110</v>
          </cell>
        </row>
        <row r="485">
          <cell r="A485" t="str">
            <v>sh0842.1</v>
          </cell>
          <cell r="B485" t="str">
            <v>Бевацизумаб + гемцитабин + карбоплатин</v>
          </cell>
          <cell r="C485" t="str">
            <v>Карбоплатин AUC 4 в 1-й день + гемцитабин 1000 мг/м² в 1-й, 8-й дни + бевацизумаб 15 мг/кг 1 раз в 21 день; цикл 21 день</v>
          </cell>
          <cell r="D485">
            <v>2</v>
          </cell>
          <cell r="E485" t="str">
            <v>st19.114</v>
          </cell>
        </row>
        <row r="486">
          <cell r="A486" t="str">
            <v>sh0848</v>
          </cell>
          <cell r="B486" t="str">
            <v>Бевацизумаб + цисплатин + этопозид</v>
          </cell>
          <cell r="C486" t="str">
            <v>Цисплатин 75 мг/м² в 1-й день + этопозид 100 мг внутрь в 1-5-й дни + бевацизумаб 7,5 мг/кг 1 раз в 21 день; цикл 21 день</v>
          </cell>
          <cell r="D486">
            <v>5</v>
          </cell>
          <cell r="E486" t="str">
            <v>st19.110</v>
          </cell>
        </row>
        <row r="487">
          <cell r="A487" t="str">
            <v>sh0849</v>
          </cell>
          <cell r="B487" t="str">
            <v>Бевацизумаб + цисплатин + этопозид</v>
          </cell>
          <cell r="C487" t="str">
            <v>Цисплатин 75 мг/м² в 1-й день + этопозид 100 мг внутрь в 1-5-й дни +  бевацизумаб 15 мг/кг 1 раз в 21 день; цикл 21 день</v>
          </cell>
          <cell r="D487">
            <v>5</v>
          </cell>
          <cell r="E487" t="str">
            <v>st19.114</v>
          </cell>
        </row>
        <row r="488">
          <cell r="A488" t="str">
            <v>sh0850</v>
          </cell>
          <cell r="B488" t="str">
            <v>Бевацизумаб + карбоплатин + этопозид</v>
          </cell>
          <cell r="C488" t="str">
            <v>Карбоплатин AUC 5-6 в 1-й день + этопозид 100 мг внутрь в 1-5-й дни + бевацизумаб 7,5 мг/кг 1 раз в 21 день; цикл 21 день</v>
          </cell>
          <cell r="D488">
            <v>5</v>
          </cell>
          <cell r="E488" t="str">
            <v>st19.110</v>
          </cell>
        </row>
        <row r="489">
          <cell r="A489" t="str">
            <v>sh0851</v>
          </cell>
          <cell r="B489" t="str">
            <v>Бевацизумаб + карбоплатин + этопозид</v>
          </cell>
          <cell r="C489" t="str">
            <v>Карбоплатин AUC 5-6 в 1-й день + этопозид 100 мг внутрь в 1-5-й дни + бевацизумаб 15 мг/кг 1 раз в 21 день; цикл 21 день</v>
          </cell>
          <cell r="D489">
            <v>5</v>
          </cell>
          <cell r="E489" t="str">
            <v>st19.114</v>
          </cell>
        </row>
        <row r="490">
          <cell r="A490" t="str">
            <v>sh0852</v>
          </cell>
          <cell r="B490" t="str">
            <v>Бевацизумаб + доксорубицин + оксалиплатин</v>
          </cell>
          <cell r="C490" t="str">
            <v>Оксалиплатин 100-130 мг/м² в 1-й день + доксорубицин 30-40 мг/м² в 1-й день + бевацизумаб 7,5 мг/кг 1 раз в 21 день; цикл 21 день</v>
          </cell>
          <cell r="D490">
            <v>1</v>
          </cell>
          <cell r="E490" t="str">
            <v>st19.110</v>
          </cell>
        </row>
        <row r="491">
          <cell r="A491" t="str">
            <v>sh0853</v>
          </cell>
          <cell r="B491" t="str">
            <v>Бевацизумаб + доксорубицин + оксалиплатин</v>
          </cell>
          <cell r="C491" t="str">
            <v>Оксалиплатин 100-130 мг/м² в 1-й день + доксорубицин 30-40 мг/м² в 1-й день + бевацизумаб 15 мг/кг 1 раз в 21 день; цикл 21 день</v>
          </cell>
          <cell r="D491">
            <v>1</v>
          </cell>
          <cell r="E491" t="str">
            <v>st19.114</v>
          </cell>
        </row>
        <row r="492">
          <cell r="A492" t="str">
            <v>sh0854</v>
          </cell>
          <cell r="B492" t="str">
            <v>Бевацизумаб + гемцитабин + оксалиплатин</v>
          </cell>
          <cell r="C492" t="str">
            <v>Оксалиплатин 100-130 мг/м² в 1-й день + гемцитабин 1000 мг/м² в 1-й, 8-й дни + бевацизумаб 7,5 мг/кг 1 раз в 21 день; цикл 21 день</v>
          </cell>
          <cell r="D492">
            <v>1</v>
          </cell>
          <cell r="E492" t="str">
            <v>st19.109</v>
          </cell>
        </row>
        <row r="493">
          <cell r="A493" t="str">
            <v>sh0854.1</v>
          </cell>
          <cell r="B493" t="str">
            <v>Бевацизумаб + гемцитабин + оксалиплатин</v>
          </cell>
          <cell r="C493" t="str">
            <v>Оксалиплатин 100-130 мг/м² в 1-й день + гемцитабин 1000 мг/м² в 1-й, 8-й дни + бевацизумаб 7,5 мг/кг 1 раз в 21 день; цикл 21 день</v>
          </cell>
          <cell r="D493">
            <v>2</v>
          </cell>
          <cell r="E493" t="str">
            <v>st19.111</v>
          </cell>
        </row>
        <row r="494">
          <cell r="A494" t="str">
            <v>sh0855</v>
          </cell>
          <cell r="B494" t="str">
            <v>Бевацизумаб + гемцитабин + оксалиплатин</v>
          </cell>
          <cell r="C494" t="str">
            <v>Оксалиплатин 100-130 мг/м² в 1-й день + гемцитабин 1000 мг/м² в 1-й, 8-й дни + бевацизумаб 15 мг/кг 1 раз в 21 день; цикл 21 день</v>
          </cell>
          <cell r="D494">
            <v>1</v>
          </cell>
          <cell r="E494" t="str">
            <v>st19.110</v>
          </cell>
        </row>
        <row r="495">
          <cell r="A495" t="str">
            <v>sh0855.1</v>
          </cell>
          <cell r="B495" t="str">
            <v>Бевацизумаб + гемцитабин + оксалиплатин</v>
          </cell>
          <cell r="C495" t="str">
            <v>Оксалиплатин 100-130 мг/м² в 1-й день + гемцитабин 1000 мг/м² в 1-й, 8-й дни + бевацизумаб 15 мг/кг 1 раз в 21 день; цикл 21 день</v>
          </cell>
          <cell r="D495">
            <v>2</v>
          </cell>
          <cell r="E495" t="str">
            <v>st19.115</v>
          </cell>
        </row>
        <row r="496">
          <cell r="A496" t="str">
            <v>sh0856</v>
          </cell>
          <cell r="B496" t="str">
            <v>Бевацизумаб + капецитабин + оксалиплатин</v>
          </cell>
          <cell r="C496" t="str">
            <v>Оксалиплатин 100-130 мг/м² в 1-й день + капецитабин 2000 мг/м² в 1-14-й дни + бевацизумаб 15 мг/кг 1 раз в 21 день; цикл 21 день</v>
          </cell>
          <cell r="D496">
            <v>14</v>
          </cell>
          <cell r="E496" t="str">
            <v>st19.116</v>
          </cell>
        </row>
        <row r="497">
          <cell r="A497" t="str">
            <v>sh0857</v>
          </cell>
          <cell r="B497" t="str">
            <v>Бевацизумаб + иринотекан + цисплатин</v>
          </cell>
          <cell r="C497" t="str">
            <v>Цисплатин 60 мг/м² в 1-й день + иринотекан 60 мг/м² в 1-й, 8-й, 15-й дни + бевацизумаб 7,5 мг/кг 1 раз в 21 день; цикл 28 дней</v>
          </cell>
          <cell r="D497">
            <v>1</v>
          </cell>
          <cell r="E497" t="str">
            <v>st19.107</v>
          </cell>
        </row>
        <row r="498">
          <cell r="A498" t="str">
            <v>sh0857.1</v>
          </cell>
          <cell r="B498" t="str">
            <v>Бевацизумаб + иринотекан + цисплатин</v>
          </cell>
          <cell r="C498" t="str">
            <v>Цисплатин 60 мг/м² в 1-й день + иринотекан 60 мг/м² в 1-й, 8-й, 15-й дни + бевацизумаб 7,5 мг/кг 1 раз в 21 день; цикл 28 дней</v>
          </cell>
          <cell r="D498" t="str">
            <v>4/3/3**</v>
          </cell>
          <cell r="E498" t="str">
            <v>st19.111</v>
          </cell>
        </row>
        <row r="499">
          <cell r="A499" t="str">
            <v>sh0858</v>
          </cell>
          <cell r="B499" t="str">
            <v>Бевацизумаб + иринотекан + цисплатин</v>
          </cell>
          <cell r="C499" t="str">
            <v>Цисплатин 60 мг/м² в 1-й день + иринотекан 60 мг/м² в 1-й, 8-й, 15-й дни + бевацизумаб 15 мг/кг 1 раз в 21 день; цикл 28 дней</v>
          </cell>
          <cell r="D499">
            <v>1</v>
          </cell>
          <cell r="E499" t="str">
            <v>st19.109</v>
          </cell>
        </row>
        <row r="500">
          <cell r="A500" t="str">
            <v>sh0858.1</v>
          </cell>
          <cell r="B500" t="str">
            <v>Бевацизумаб + иринотекан + цисплатин</v>
          </cell>
          <cell r="C500" t="str">
            <v>Цисплатин 60 мг/м² в 1-й день + иринотекан 60 мг/м² в 1-й, 8-й, 15-й дни + бевацизумаб 15 мг/кг 1 раз в 21 день; цикл 28 дней</v>
          </cell>
          <cell r="D500" t="str">
            <v>4/3/3**</v>
          </cell>
          <cell r="E500" t="str">
            <v>st19.116</v>
          </cell>
        </row>
        <row r="501">
          <cell r="A501" t="str">
            <v>sh0859</v>
          </cell>
          <cell r="B501" t="str">
            <v>Бевацизумаб + кальция фолинат + оксалиплатин + фторурацил</v>
          </cell>
          <cell r="C501" t="str">
            <v>Оксалиплатин 85 мг/м² в 1-й день + кальция фолинат 200 мг/м² в 1-й день + фторурацил 400 мг/м² в/в болюсно в 1-й день + фторурацил 1200 мг/м² (по 600 мг/м² в сутки) (22-чаcовая инфузия) в 1-2-й дни + бевацизумаб 7,5 мг/кг 1 раз в 21 день; цикл 21 день</v>
          </cell>
          <cell r="D501">
            <v>2</v>
          </cell>
          <cell r="E501" t="str">
            <v>st19.110</v>
          </cell>
        </row>
        <row r="502">
          <cell r="A502" t="str">
            <v>sh0860</v>
          </cell>
          <cell r="B502" t="str">
            <v>Бевацизумаб + кальция фолинат + оксалиплатин + фторурацил</v>
          </cell>
          <cell r="C502" t="str">
            <v>Оксалиплатин 85 мг/м² в 1-й день + кальция фолинат 200 мг/м² в 1-й день + фторурацил 400 мг/м² в/в болюсно в 1-й день + фторурацил 1200 мг/м² (по 600 мг/м² в сутки) (22-чаcовая инфузия) в 1-2-й дни + бевацизумаб 15 мг/кг 1 раз в 21 день; цикл 21 день</v>
          </cell>
          <cell r="D502">
            <v>2</v>
          </cell>
          <cell r="E502" t="str">
            <v>st19.114</v>
          </cell>
        </row>
        <row r="503">
          <cell r="A503" t="str">
            <v>sh0861</v>
          </cell>
          <cell r="B503" t="str">
            <v>Ифосфамид + месна + паклитаксел + филграстим</v>
          </cell>
          <cell r="C503" t="str">
            <v>Паклитаксел 200 мг/м² в 1-й день + ифосфамид 2000 мг/м² в 1-3-й дни + месна (100% от дозы ифосфамида) в 1-3-й дни + филграстим 10 мкг/кг в 4-12-й дни; цикл 14 дней</v>
          </cell>
          <cell r="D503">
            <v>12</v>
          </cell>
          <cell r="E503" t="str">
            <v>st19.113</v>
          </cell>
        </row>
        <row r="504">
          <cell r="A504" t="str">
            <v>sh0862</v>
          </cell>
          <cell r="B504" t="str">
            <v>Карбоплатин + филграстим + этопозид</v>
          </cell>
          <cell r="C504" t="str">
            <v>Карбоплатин AUC 8 в 1-3-й дни + этопозид 400 мг/м² в 1-3-й дни + филграстим 5 мкг/кг в 4-12-й дни; цикл 21 день</v>
          </cell>
          <cell r="D504">
            <v>12</v>
          </cell>
          <cell r="E504" t="str">
            <v>st19.111</v>
          </cell>
        </row>
        <row r="505">
          <cell r="A505" t="str">
            <v>sh0863</v>
          </cell>
          <cell r="B505" t="str">
            <v>Ленватиниб</v>
          </cell>
          <cell r="C505" t="str">
            <v>Ленватиниб 8 мг ежедневно</v>
          </cell>
          <cell r="D505">
            <v>30</v>
          </cell>
        </row>
        <row r="506">
          <cell r="A506" t="str">
            <v>sh0864</v>
          </cell>
          <cell r="B506" t="str">
            <v>Ленватиниб</v>
          </cell>
          <cell r="C506" t="str">
            <v>Ленватиниб 12 мг ежедневно</v>
          </cell>
          <cell r="D506">
            <v>30</v>
          </cell>
        </row>
        <row r="507">
          <cell r="A507" t="str">
            <v>sh0865</v>
          </cell>
          <cell r="B507" t="str">
            <v>Регорафениб</v>
          </cell>
          <cell r="C507" t="str">
            <v>Регорафениб 120 мг в 1-21-й день; цикл 28 дней</v>
          </cell>
          <cell r="D507">
            <v>21</v>
          </cell>
        </row>
        <row r="508">
          <cell r="A508" t="str">
            <v>sh0866</v>
          </cell>
          <cell r="B508" t="str">
            <v>Карбоплатин + паклитаксел + цетуксимаб</v>
          </cell>
          <cell r="C508" t="str">
            <v>Карбоплатин AUC 2,5 в/в в 1-й день + паклитаксел 100 мг/м² в/в в 1-й день + цетуксимаб 250 мг/м² (нагрузочная доза 400 мг/м²) в/в в 1-й день; цикл 7 дней</v>
          </cell>
          <cell r="D508">
            <v>1</v>
          </cell>
          <cell r="E508" t="str">
            <v>st19.110</v>
          </cell>
        </row>
        <row r="509">
          <cell r="A509" t="str">
            <v>sh0867</v>
          </cell>
          <cell r="B509" t="str">
            <v>Цисплатин</v>
          </cell>
          <cell r="C509" t="str">
            <v>Цисплатин 100 мг/м² в 1-й день; цикл 21 день</v>
          </cell>
          <cell r="D509">
            <v>1</v>
          </cell>
          <cell r="E509" t="str">
            <v>st19.105</v>
          </cell>
        </row>
        <row r="510">
          <cell r="A510" t="str">
            <v>sh0868</v>
          </cell>
          <cell r="B510" t="str">
            <v>Карбоплатин + фторурацил + цетуксимаб</v>
          </cell>
          <cell r="C510" t="str">
            <v>Карбоплатин AUC 5 в/в в 1-й день + фторурацил 4000 мг/м² (по 1000 мг/м² в сутки) (96-часовая инфузия) в/в в 1-4-й дни + цетуксимаб 250 мг/м² (нагрузочная доза 400 мг/м²) в 1-й, 8-й, 15-й дни; цикл 21 день</v>
          </cell>
          <cell r="D510" t="str">
            <v>4/1/1**</v>
          </cell>
          <cell r="E510" t="str">
            <v>st19.110</v>
          </cell>
        </row>
        <row r="511">
          <cell r="A511" t="str">
            <v>sh0868.1</v>
          </cell>
          <cell r="B511" t="str">
            <v>Карбоплатин + фторурацил + цетуксимаб</v>
          </cell>
          <cell r="C511" t="str">
            <v>Карбоплатин AUC 5 в/в в 1-й день + фторурацил 4000 мг/м² (по 1000 мг/м² в сутки) (96-часовая инфузия) в/в в 1-4-й дни + цетуксимаб 250 мг/м² (нагрузочная доза 400 мг/м²) в 1-й, 8-й, 15-й дни; цикл 21 день</v>
          </cell>
          <cell r="D511">
            <v>6</v>
          </cell>
          <cell r="E511" t="str">
            <v>st19.117</v>
          </cell>
        </row>
        <row r="512">
          <cell r="A512" t="str">
            <v>sh0869</v>
          </cell>
          <cell r="B512" t="str">
            <v>Доцетаксел + цисплатин</v>
          </cell>
          <cell r="C512" t="str">
            <v>Цисплатин 75 мг/м² в 1-й день + доцетаксел 100 мг/м² в/в в 1-й день; цикл 21 день</v>
          </cell>
          <cell r="D512">
            <v>1</v>
          </cell>
          <cell r="E512" t="str">
            <v>st19.108</v>
          </cell>
        </row>
        <row r="513">
          <cell r="A513" t="str">
            <v>sh0870</v>
          </cell>
          <cell r="B513" t="str">
            <v>Фторурацил</v>
          </cell>
          <cell r="C513" t="str">
            <v>Фторурацил 4000 мг/м² (по 1000 мг/м² в сутки) (96-часовая инфузия) в 1-4-й дни; цикл 21 день</v>
          </cell>
          <cell r="D513">
            <v>4</v>
          </cell>
          <cell r="E513" t="str">
            <v>st19.106</v>
          </cell>
        </row>
        <row r="514">
          <cell r="A514" t="str">
            <v>sh0871</v>
          </cell>
          <cell r="B514" t="str">
            <v>Цисплатин + этопозид</v>
          </cell>
          <cell r="C514" t="str">
            <v>Этопозид 100 мг/м² в 1-3-й дни + цисплатин 100 мг/м² в 1-й день; цикл 28 дней</v>
          </cell>
          <cell r="D514">
            <v>3</v>
          </cell>
          <cell r="E514" t="str">
            <v>st19.105</v>
          </cell>
        </row>
        <row r="515">
          <cell r="A515" t="str">
            <v>sh0872</v>
          </cell>
          <cell r="B515" t="str">
            <v>Дурвалумаб</v>
          </cell>
          <cell r="C515" t="str">
            <v>Дурвалумаб 10 мг/кг в 1-й день; цикл 14 дней</v>
          </cell>
          <cell r="D515">
            <v>1</v>
          </cell>
          <cell r="E515" t="str">
            <v>st19.118</v>
          </cell>
        </row>
        <row r="516">
          <cell r="A516" t="str">
            <v>sh0873</v>
          </cell>
          <cell r="B516" t="str">
            <v>Винкристин + доксорубицин + циклофосфамид + цисплатин</v>
          </cell>
          <cell r="C516" t="str">
            <v>Цисплатин 50 мг/м² в 1-й день + доксорубицин 40 мг/м² в 1-й день + винкристин 0,6 мг/м² в 3-й день + циклофосфамид 700 мг/м² в 4-й день; цикл 21 день</v>
          </cell>
          <cell r="D516">
            <v>3</v>
          </cell>
          <cell r="E516" t="str">
            <v>st19.106</v>
          </cell>
        </row>
        <row r="517">
          <cell r="A517" t="str">
            <v>sh0874</v>
          </cell>
          <cell r="B517" t="str">
            <v>Доксорубицин + ифосфамид + месна</v>
          </cell>
          <cell r="C517" t="str">
            <v>Доксорубицин 60 мг/м² в 1-2-й дни + ифосфамид 2500 мг/м² в/в в 1-3-й дни + месна 2250 мг/м² в 1-3-й дни; цикл 21 день</v>
          </cell>
          <cell r="D517">
            <v>3</v>
          </cell>
          <cell r="E517" t="str">
            <v>st19.108</v>
          </cell>
        </row>
        <row r="518">
          <cell r="A518" t="str">
            <v>sh0875</v>
          </cell>
          <cell r="B518" t="str">
            <v>Доксорубицин + цисплатин</v>
          </cell>
          <cell r="C518" t="str">
            <v>Доксорубицин 90 мг/м² (по 22,5 мг/м² в сутки) (96-часовая инфузия) в/в в 1-4-й дни + цисплатин 120 мг/м² в/в в 1-й день; цикл 28 дней</v>
          </cell>
          <cell r="D518">
            <v>4</v>
          </cell>
          <cell r="E518" t="str">
            <v>st19.106</v>
          </cell>
        </row>
        <row r="519">
          <cell r="A519" t="str">
            <v>sh0876</v>
          </cell>
          <cell r="B519" t="str">
            <v>Пембролизумаб</v>
          </cell>
          <cell r="C519" t="str">
            <v>Пембролизумаб 400 мг в/в в 1-й день; цикл 42 дня</v>
          </cell>
          <cell r="D519">
            <v>1</v>
          </cell>
          <cell r="E519" t="str">
            <v>st19.121</v>
          </cell>
        </row>
        <row r="520">
          <cell r="A520" t="str">
            <v>sh0877</v>
          </cell>
          <cell r="B520" t="str">
            <v>Пролголимаб</v>
          </cell>
          <cell r="C520" t="str">
            <v>Пролголимаб 1 мг/кг в/в в 1-й день; цикл 14 дней</v>
          </cell>
          <cell r="D520">
            <v>1</v>
          </cell>
          <cell r="E520" t="str">
            <v>st19.113</v>
          </cell>
        </row>
        <row r="521">
          <cell r="A521" t="str">
            <v>sh0878</v>
          </cell>
          <cell r="B521" t="str">
            <v>Винкристин + доксорубицин + циклофосфамид</v>
          </cell>
          <cell r="C521" t="str">
            <v>Циклофосфамид 1000 мг/м² в 1-й день + доксорубицин 50 мг/м² в 1-й день + винкристин 1,5 мг/м² в 1-й день; цикл 21 день</v>
          </cell>
          <cell r="D521">
            <v>1</v>
          </cell>
          <cell r="E521" t="str">
            <v>st19.105</v>
          </cell>
        </row>
        <row r="522">
          <cell r="A522" t="str">
            <v>sh0880</v>
          </cell>
          <cell r="B522" t="str">
            <v>Кальция фолинат + оксалиплатин + фторурацил</v>
          </cell>
          <cell r="C522" t="str">
            <v>Оксалиплатин 85 мг/м² в 1-й, 15-й, 29-й дни + кальция фолинат 250 мг/м² в 1-й, 8-й, 15-й, 22-й, 29-й, 36-й дни + фторурацил 500 мг/м² в 1-й, 8-й, 15-й, 22-й, 29-й, 36-й дни; цикл 49 дней</v>
          </cell>
          <cell r="D522">
            <v>1</v>
          </cell>
          <cell r="E522" t="str">
            <v>st19.105</v>
          </cell>
        </row>
        <row r="523">
          <cell r="A523" t="str">
            <v>sh0880.1</v>
          </cell>
          <cell r="B523" t="str">
            <v>Кальция фолинат + оксалиплатин + фторурацил</v>
          </cell>
          <cell r="C523" t="str">
            <v>Оксалиплатин 85 мг/м² в 1-й, 15-й, 29-й дни + кальция фолинат 250 мг/м² в 1-й, 8-й, 15-й, 22-й, 29-й, 36-й дни + фторурацил 500 мг/м² в 1-й, 8-й, 15-й, 22-й, 29-й, 36-й дни; цикл 49 дней</v>
          </cell>
          <cell r="D523">
            <v>6</v>
          </cell>
          <cell r="E523" t="str">
            <v>st19.110</v>
          </cell>
        </row>
        <row r="524">
          <cell r="A524" t="str">
            <v>sh0881</v>
          </cell>
          <cell r="B524" t="str">
            <v>Кальция фолинат + фторурацил + цисплатин</v>
          </cell>
          <cell r="C524" t="str">
            <v>Цисплатин 40 мг/м² в/в в 1-й день + кальция фолинат 400 мг/м² в/в в 1-й день + фторурацил 400 мг/м² в/в в 1-й день + фторурацил 2000 мг/м² (по 1000 мг/м² в сутки) (46-часовая инфузия) в 1-2-й дни; цикл 14 дней</v>
          </cell>
          <cell r="D524">
            <v>2</v>
          </cell>
          <cell r="E524" t="str">
            <v>st19.105</v>
          </cell>
        </row>
        <row r="525">
          <cell r="A525" t="str">
            <v>sh0882</v>
          </cell>
          <cell r="B525" t="str">
            <v>Иринотекан + кальция фолинат + рамуцирумаб + фторурацил</v>
          </cell>
          <cell r="C525" t="str">
            <v>Иринотекан 180 мг/м² в 1-й, 15-й дни + кальция фолинат 400 мг/м² в/в в 1-й, 15-й дни + фторурацил 400 мг/м² в/в в 1-й, 15-й дни + фторурацил 2400 мг/м² (по 1200 мг/м² в сутки) (46-часовая инфузия) в/в в 1-2-й, 15-16-й дни + рамуцирумаб 8 мг/кг в 1-й, 15-й дни; цикл 28 дней</v>
          </cell>
          <cell r="D525">
            <v>2</v>
          </cell>
          <cell r="E525" t="str">
            <v>st19.117</v>
          </cell>
        </row>
        <row r="526">
          <cell r="A526" t="str">
            <v>sh0882.1</v>
          </cell>
          <cell r="B526" t="str">
            <v>Иринотекан + кальция фолинат + рамуцирумаб + фторурацил</v>
          </cell>
          <cell r="C526" t="str">
            <v>Иринотекан 180 мг/м² в 1-й, 15-й дни + кальция фолинат 400 мг/м² в/в в 1-й, 15-й дни + фторурацил 400 мг/м² в/в в 1-й, 15-й дни + фторурацил 2400 мг/м² (по 1200 мг/м² в сутки) (46-часовая инфузия) в/в в 1-2-й, 15-16-й дни + рамуцирумаб 8 мг/кг в 1-й, 15-й дни; цикл 28 дней</v>
          </cell>
          <cell r="D526">
            <v>4</v>
          </cell>
          <cell r="E526" t="str">
            <v>st19.120</v>
          </cell>
        </row>
        <row r="527">
          <cell r="A527" t="str">
            <v>sh0883</v>
          </cell>
          <cell r="B527" t="str">
            <v>Иринотекан + кальция фолинат + фторурацил + цетуксимаб</v>
          </cell>
          <cell r="C527" t="str">
            <v>Иринотекан 180 мг/м² в 1-й день + кальция фолинат 400 мг/м² в/в в 1-й день + фторурацил 400 мг/м² в/в в 1-й день + фторурацил 2400 мг/м² (по 1200 мг/м² в сутки) (46-часовая инфузия) в 1-2-й дни + цетуксимаб 500 мг/м² в/в в 1-й день; цикл 14 дней</v>
          </cell>
          <cell r="D527">
            <v>2</v>
          </cell>
          <cell r="E527" t="str">
            <v>st19.115</v>
          </cell>
        </row>
        <row r="528">
          <cell r="A528" t="str">
            <v>sh0884</v>
          </cell>
          <cell r="B528" t="str">
            <v>Иринотекан + кальция фолинат + оксалиплатин + фторурацил</v>
          </cell>
          <cell r="C528" t="str">
            <v>Иринотекан 180 мг/м² в 1-й день + оксалиплатин 85 мг/м² в 1-й день + кальция фолинат 200 мг/м² в/в в 1-й день + фторурацил 250 мг/м² в/в в 1-й день + фторурацил 2200 мг/м² (по 1100 мг/м² в сутки) (48-часовая инфузия) в/в в 1-2-й дни; цикл 14 дней</v>
          </cell>
          <cell r="D528">
            <v>2</v>
          </cell>
          <cell r="E528" t="str">
            <v>st19.107</v>
          </cell>
        </row>
        <row r="529">
          <cell r="A529" t="str">
            <v>sh0885</v>
          </cell>
          <cell r="B529" t="str">
            <v>Иринотекан + кальция фолинат + оксалиплатин + фторурацил</v>
          </cell>
          <cell r="C529" t="str">
            <v>Оксалиплатин 60-85 мг/м² в/в в 1-й день + иринотекан 120-180 мг/м² в/в в 1-й день + кальция фолинат 400 мг/м² в/в в 1-й день + фторурацил 2000-2400 мг/м² (по 1000-1200 мг/м² в сутки) (46-часовая инфузия) в/в в 1-2-й дни; цикл 14 дней</v>
          </cell>
          <cell r="D529">
            <v>2</v>
          </cell>
          <cell r="E529" t="str">
            <v>st19.107</v>
          </cell>
        </row>
        <row r="530">
          <cell r="A530" t="str">
            <v>sh0886</v>
          </cell>
          <cell r="B530" t="str">
            <v>Иринотекан + кальция фолинат + оксалиплатин + фторурацил + цетуксимаб</v>
          </cell>
          <cell r="C530" t="str">
            <v>Иринотекан 165 мг/м² в 1-й день + оксалиплатин 85 мг/м² в 1-й день + кальция фолинат 200 мг/м² в/в в 1-й день + фторурацил 3200 мг/м² (по 1600 мг/м² в сутки) (46-часовая инфузия) в 1-2-й дни + цетуксимаб 500 мг/м² в/в в 1-й день; цикл 14 дней</v>
          </cell>
          <cell r="D530">
            <v>2</v>
          </cell>
          <cell r="E530" t="str">
            <v>st19.115</v>
          </cell>
        </row>
        <row r="531">
          <cell r="A531" t="str">
            <v>sh0887</v>
          </cell>
          <cell r="B531" t="str">
            <v>Гемцитабин + капецитабин</v>
          </cell>
          <cell r="C531" t="str">
            <v>Гемцитабин 1000 мг/м² в 1-й, 8-й дни + капецитабин 1250 мг/м² в 1-14-й дни; цикл 21 день</v>
          </cell>
          <cell r="D531">
            <v>14</v>
          </cell>
        </row>
        <row r="532">
          <cell r="A532" t="str">
            <v>sh0888</v>
          </cell>
          <cell r="B532" t="str">
            <v>Гемцитабин + оксалиплатин</v>
          </cell>
          <cell r="C532" t="str">
            <v>Гемцитабин 1000 мг/м² в 1-й, 8-й дни + оксалиплатин 80 мг/м² в 1-й, 8-й дни; цикл 21 день</v>
          </cell>
          <cell r="D532">
            <v>1</v>
          </cell>
          <cell r="E532" t="str">
            <v>st19.106</v>
          </cell>
        </row>
        <row r="533">
          <cell r="A533" t="str">
            <v>sh0888.1</v>
          </cell>
          <cell r="B533" t="str">
            <v>Гемцитабин + оксалиплатин</v>
          </cell>
          <cell r="C533" t="str">
            <v>Гемцитабин 1000 мг/м² в 1-й, 8-й дни + оксалиплатин 80 мг/м² в 1-й, 8-й дни; цикл 21 день</v>
          </cell>
          <cell r="D533">
            <v>2</v>
          </cell>
          <cell r="E533" t="str">
            <v>st19.108</v>
          </cell>
        </row>
        <row r="534">
          <cell r="A534" t="str">
            <v>sh0889</v>
          </cell>
          <cell r="B534" t="str">
            <v>Гемцитабин + доцетаксел + филграстим</v>
          </cell>
          <cell r="C534" t="str">
            <v>Гемцитабин 900 мг/м² в 1-й, 8-й дни + доцетаксел 100 мг/м² в 8-й день + филграстим 5 мкг/кг  в 9-19-й дни; цикл 21 день</v>
          </cell>
          <cell r="D534">
            <v>13</v>
          </cell>
          <cell r="E534" t="str">
            <v>st19.113</v>
          </cell>
        </row>
        <row r="535">
          <cell r="A535" t="str">
            <v>sh0891</v>
          </cell>
          <cell r="B535" t="str">
            <v>Бевацизумаб + гемцитабин + цисплатин</v>
          </cell>
          <cell r="C535" t="str">
            <v>Гемцитабин 1000 мг/м² в 1-й, 8-й, 15-й дни + цисплатин 80 мг/м² в 1-й день + бевацизумаб 15 мг/кг в/в в 1-й день; цикл 21 день</v>
          </cell>
          <cell r="D535">
            <v>1</v>
          </cell>
          <cell r="E535" t="str">
            <v>st19.109</v>
          </cell>
        </row>
        <row r="536">
          <cell r="A536" t="str">
            <v>sh0891.1</v>
          </cell>
          <cell r="B536" t="str">
            <v>Бевацизумаб + гемцитабин + цисплатин</v>
          </cell>
          <cell r="C536" t="str">
            <v>Гемцитабин 1000 мг/м² в 1-й, 8-й, 15-й дни + цисплатин 80 мг/м² в 1-й день + бевацизумаб 15 мг/кг в/в в 1-й день; цикл 21 день</v>
          </cell>
          <cell r="D536">
            <v>3</v>
          </cell>
          <cell r="E536" t="str">
            <v>st19.115</v>
          </cell>
        </row>
        <row r="537">
          <cell r="A537" t="str">
            <v>sh0892</v>
          </cell>
          <cell r="B537" t="str">
            <v>Гемцитабин + цисплатин</v>
          </cell>
          <cell r="C537" t="str">
            <v>Гемцитабин 1000 мг/м² в 1-й, 8-й, 15-й дни + цисплатин 80 мг/м² в 1-й день; цикл 21 день</v>
          </cell>
          <cell r="D537">
            <v>1</v>
          </cell>
          <cell r="E537" t="str">
            <v>st19.105</v>
          </cell>
        </row>
        <row r="538">
          <cell r="A538" t="str">
            <v>sh0892.1</v>
          </cell>
          <cell r="B538" t="str">
            <v>Гемцитабин + цисплатин</v>
          </cell>
          <cell r="C538" t="str">
            <v>Гемцитабин 1000 мг/м² в 1-й, 8-й, 15-й дни + цисплатин 80 мг/м² в 1-й день; цикл 21 день</v>
          </cell>
          <cell r="D538">
            <v>3</v>
          </cell>
          <cell r="E538" t="str">
            <v>st19.108</v>
          </cell>
        </row>
        <row r="539">
          <cell r="A539" t="str">
            <v>sh0893</v>
          </cell>
          <cell r="B539" t="str">
            <v>Доксорубицин + ифосфамид + месна + филграстим</v>
          </cell>
          <cell r="C539" t="str">
            <v>Доксорубицин 75 мг/м² (по 25 мг/м² в сутки) (72-чаcовая инфузия) в/в в 1-3-й дни + ифосфамид 2500 мг/м² в/в в 1-4-й дни + месна 2500 мг/м²  в 1-4-й дни + филграстим 300 мкг в 5-16-й дни; цикл 21 день</v>
          </cell>
          <cell r="D539">
            <v>16</v>
          </cell>
          <cell r="E539" t="str">
            <v>st19.111</v>
          </cell>
        </row>
        <row r="540">
          <cell r="A540" t="str">
            <v>sh0894</v>
          </cell>
          <cell r="B540" t="str">
            <v>Ифосфамид + месна + филграстим</v>
          </cell>
          <cell r="C540" t="str">
            <v>Ифосфамид 2000 мг/м² в 1-7-й дни + месна (100% от дозы ифосфамида) в 1-7-й дни + филграстим 5 мкг/кг в 8-16-й дни; цикл 21 день</v>
          </cell>
          <cell r="D540">
            <v>16</v>
          </cell>
          <cell r="E540" t="str">
            <v>st19.111</v>
          </cell>
        </row>
        <row r="541">
          <cell r="A541" t="str">
            <v>sh0895</v>
          </cell>
          <cell r="B541" t="str">
            <v>Ифосфамид + месна + этопозид</v>
          </cell>
          <cell r="C541" t="str">
            <v>Ифосфамид 1800 мг/м² в/в в 1-5-й дни + месна 2160 мг/м² в/в в 1-5-й дни + этопозид 100 мг/м² в 1-5-й дни; цикл 14 дней</v>
          </cell>
          <cell r="D541">
            <v>5</v>
          </cell>
          <cell r="E541" t="str">
            <v>st19.108</v>
          </cell>
        </row>
        <row r="542">
          <cell r="A542" t="str">
            <v>sh0897</v>
          </cell>
          <cell r="B542" t="str">
            <v>Дакарбазин + доксорубицин + ифосфамид + месна</v>
          </cell>
          <cell r="C542" t="str">
            <v>Доксорубицин 60 мг/м² (по 20 мг/м² в сутки) (72-чаcовая инфузия) в/в в 1-3-й дни + ифосфамид 6000 мг/м² (по 2000 мг/м² в сутки) (72-чаcовая инфузия) в/в в 1-3-й дни + месна (100-120% от дозы ифосфамида) в 1-3-й дни + дакарбазин 900 мг/м² (по 300 мг/м² в сутки) (72-чаcовая инфузия) в 1-3-й дни; цикл 21 день</v>
          </cell>
          <cell r="D542">
            <v>3</v>
          </cell>
          <cell r="E542" t="str">
            <v>st19.108</v>
          </cell>
        </row>
        <row r="543">
          <cell r="A543" t="str">
            <v>sh0898</v>
          </cell>
          <cell r="B543" t="str">
            <v>Доцетаксел + кальция фолинат + фторурацил + цисплатин</v>
          </cell>
          <cell r="C543" t="str">
            <v>Доцетаксел 40 мг/м² в 1-й день + цисплатин 40 мг/м² в 1-й день + кальция фолинат 400 мг/м² в 1-й день + фторурацил 400 мг/м² в/в в 1-й день + фторурацил 2000 мг/м² (по 1000 мг/м² в сутки) (48-часовая инфузия) в 1-2-й дни; цикл 14 дней</v>
          </cell>
          <cell r="D543">
            <v>2</v>
          </cell>
          <cell r="E543" t="str">
            <v>st19.107</v>
          </cell>
        </row>
        <row r="544">
          <cell r="A544" t="str">
            <v>sh0899</v>
          </cell>
          <cell r="B544" t="str">
            <v>Доцетаксел + фторурацил + цисплатин</v>
          </cell>
          <cell r="C544" t="str">
            <v>Цисплатин 40 мг/м² в/в в 1-й день + доцетаксел 40 мг/м² в/в в 1-й день + фторурацил 2400 мг/м² (по 1200 мг/м² в сутки) (46-часовая инфузия) в 1-2-й дни; цикл 14 дней</v>
          </cell>
          <cell r="D544">
            <v>2</v>
          </cell>
          <cell r="E544" t="str">
            <v>st19.106</v>
          </cell>
        </row>
        <row r="545">
          <cell r="A545" t="str">
            <v>sh0900</v>
          </cell>
          <cell r="B545" t="str">
            <v>Доцетаксел + фторурацил + цисплатин</v>
          </cell>
          <cell r="C545" t="str">
            <v>Доцетаксел 40 мг/м² в/в в 1-й день + цисплатин 40 мг/м² в/в в 3-й день + фторурацил 2000 мг/м² (по 1000 мг/м² в сутки) (48-часовая инфузия) в/в в 1-2-й дни; цикл 14 дней</v>
          </cell>
          <cell r="D545">
            <v>3</v>
          </cell>
          <cell r="E545" t="str">
            <v>st19.107</v>
          </cell>
        </row>
        <row r="546">
          <cell r="A546" t="str">
            <v>sh0905</v>
          </cell>
          <cell r="B546" t="str">
            <v>Кальция фолинат + оксалиплатин + фторурацил + цетуксимаб</v>
          </cell>
          <cell r="C546" t="str">
            <v>Оксалиплатин 85 мг/м² в 1-й день + кальция фолинат 400 мг/м² в/в в 1-й день + фторурацил 400 мг/м² в/в в 1-й день + фторурацил 2400 мг/м² (по 1200 мг/м² в сутки) (46-часовая инфузия) в 1-2-й дни + цетуксимаб 500 мг/м² в/в в 1-й день; цикл 14 дней</v>
          </cell>
          <cell r="D546">
            <v>2</v>
          </cell>
          <cell r="E546" t="str">
            <v>st19.114</v>
          </cell>
        </row>
        <row r="547">
          <cell r="A547" t="str">
            <v>sh0906</v>
          </cell>
          <cell r="B547" t="str">
            <v>Кальция фолинат + фторурацил + цетуксимаб</v>
          </cell>
          <cell r="C547" t="str">
            <v>Кальция фолинат 200 мг/м² в/в в 1-й день + фторурацил 400 мг/м² в 1-й день + фторурацил 2400 мг/м² (по 1200 мг/м² в сутки) (46-часовая инфузия) в 1-2-й дни + цетуксимаб 250 мг/м² (нагрузочная доза 400 мг/м²) в/в в 1-й, 8-й дни; цикл 14 дней</v>
          </cell>
          <cell r="D547" t="str">
            <v>2/1**</v>
          </cell>
          <cell r="E547" t="str">
            <v>st19.110</v>
          </cell>
        </row>
        <row r="548">
          <cell r="A548" t="str">
            <v>sh0906.1</v>
          </cell>
          <cell r="B548" t="str">
            <v>Кальция фолинат + фторурацил + цетуксимаб</v>
          </cell>
          <cell r="C548" t="str">
            <v>Кальция фолинат 200 мг/м² в/в в 1-й день + фторурацил 400 мг/м² в 1-й день + фторурацил 2400 мг/м² (по 1200 мг/м² в сутки) (46-часовая инфузия) в 1-2-й дни + цетуксимаб 250 мг/м² (нагрузочная доза 400 мг/м²) в/в в 1-й, 8-й дни; цикл 14 дней</v>
          </cell>
          <cell r="D548">
            <v>3</v>
          </cell>
          <cell r="E548" t="str">
            <v>st19.114</v>
          </cell>
        </row>
        <row r="549">
          <cell r="A549" t="str">
            <v>sh0907</v>
          </cell>
          <cell r="B549" t="str">
            <v>Кальция фолинат + фторурацил + цетуксимаб</v>
          </cell>
          <cell r="C549" t="str">
            <v>Кальция фолинат 400 мг/м² в/в в 1-й день + фторурацил 400 мг/м² в 1-й день + фторурацил 2400 мг/м² (по 1200 мг/м² в сутки) (46-часовая инфузия) в 1-2-й дни + цетуксимаб 500 мг/м² в/в в 1-й день; цикл 14 дней</v>
          </cell>
          <cell r="D549">
            <v>2</v>
          </cell>
          <cell r="E549" t="str">
            <v>st19.114</v>
          </cell>
        </row>
        <row r="550">
          <cell r="A550" t="str">
            <v>sh0908</v>
          </cell>
          <cell r="B550" t="str">
            <v>Кальция фолинат + фторурацил + цетуксимаб</v>
          </cell>
          <cell r="C550" t="str">
            <v>Кальция фолинат 200 мг/м² в/в в 1-й день + фторурацил 400 мг/м² в 1-й день + фторурацил 2400 мг/м² (по 1200 мг/м² в сутки) (46-часовая инфузия) в 1-2-й дни + цетуксимаб 500 мг/м² в/в в 1-й день; цикл 14 дней</v>
          </cell>
          <cell r="D550">
            <v>2</v>
          </cell>
          <cell r="E550" t="str">
            <v>st19.114</v>
          </cell>
        </row>
        <row r="551">
          <cell r="A551" t="str">
            <v>sh0909</v>
          </cell>
          <cell r="B551" t="str">
            <v>Кальция фолинат + оксалиплатин + фторурацил</v>
          </cell>
          <cell r="C551" t="str">
            <v>Оксалиплатин 85 мг/м² в/в в 8-й, 22-й дни + кальция фолинат 200 мг/м² в/в в 1-й, 8-й, 15-й, 22-й дни + фторурацил 2000 мг/м² (24-часовая инфузия) в/в в 1-й, 8-й, 15-й, 22-й дни; цикл 43 дня</v>
          </cell>
          <cell r="D551">
            <v>1</v>
          </cell>
          <cell r="E551" t="str">
            <v>st19.105</v>
          </cell>
        </row>
        <row r="552">
          <cell r="A552" t="str">
            <v>sh0909.1</v>
          </cell>
          <cell r="B552" t="str">
            <v>Кальция фолинат + оксалиплатин + фторурацил</v>
          </cell>
          <cell r="C552" t="str">
            <v>Оксалиплатин 85 мг/м² в/в в 8-й, 22-й дни + кальция фолинат 200 мг/м² в/в в 1-й, 8-й, 15-й, 22-й дни + фторурацил 2000 мг/м² (24-часовая инфузия) в/в в 1-й, 8-й, 15-й, 22-й дни; цикл 43 дня</v>
          </cell>
          <cell r="D552">
            <v>4</v>
          </cell>
          <cell r="E552" t="str">
            <v>st19.109</v>
          </cell>
        </row>
        <row r="553">
          <cell r="A553" t="str">
            <v>sh0912</v>
          </cell>
          <cell r="B553" t="str">
            <v>Иринотекан + кальция фолинат + трастузумаб + фторурацил</v>
          </cell>
          <cell r="C553" t="str">
            <v>Трастузумаб 4 мг/кг (нагрузочная доза 6 мг/кг) в 1-й день + иринотекан 180 мг/м² в 1-й день + кальция фолинат 400 мг/м² в/в в 1-й день + фторурацил 400 мг/м² в/в в 1-й день + фторурацил 2400 мг/м² (по 1200 мг/м² в сутки) (46-часовая инфузия) в/в в 1-2-й дни; цикл 14 дней</v>
          </cell>
          <cell r="D553">
            <v>2</v>
          </cell>
          <cell r="E553" t="str">
            <v>st19.110</v>
          </cell>
        </row>
        <row r="554">
          <cell r="A554" t="str">
            <v>sh0913</v>
          </cell>
          <cell r="B554" t="str">
            <v>Кальция фолинат + оксалиплатин + трастузумаб + фторурацил</v>
          </cell>
          <cell r="C554" t="str">
            <v>Трастузумаб 4 мг/кг (нагрузочная доза 6 мг/кг) в 1-й день + оксалиплатин 85 мг/м² в 1-й день + кальция фолинат 400 мг/м² в/в в 1-й день + фторурацил 400 мг/м² в/в в 1-й день + фторурацил 2400 мг/м² (по 1200 мг/м² в сутки) (46-часовая инфузия) в 1-2-й дни; цикл 14 дней</v>
          </cell>
          <cell r="D554">
            <v>2</v>
          </cell>
          <cell r="E554" t="str">
            <v>st19.113</v>
          </cell>
        </row>
        <row r="555">
          <cell r="A555" t="str">
            <v>sh0914</v>
          </cell>
          <cell r="B555" t="str">
            <v>Винкристин + доксорубицин + филграстим + циклофосфамид</v>
          </cell>
          <cell r="C555" t="str">
            <v>Винкристин 2 мг в/в в 1-й день + доксорубицин 37,5 мг/м² в/в в 1-2-й дни + циклофосфамид 1200 мг/м² в/в в 1-й день + филграстим 300 мкг в 5-12-й дни; 14 дней</v>
          </cell>
          <cell r="D555">
            <v>10</v>
          </cell>
          <cell r="E555" t="str">
            <v>st19.109</v>
          </cell>
        </row>
        <row r="556">
          <cell r="A556" t="str">
            <v>sh0915</v>
          </cell>
          <cell r="B556" t="str">
            <v>Винкристин + доксорубицин + циклофосфамид</v>
          </cell>
          <cell r="C556" t="str">
            <v>Винкристин 2 мг/м² в/в в 1-й день + доксорубицин 75 мг/м² в/в в 1-й день + циклофосфамид 1200 мг/м² в/в в 1-й день; цикл 21 день</v>
          </cell>
          <cell r="D556">
            <v>1</v>
          </cell>
          <cell r="E556" t="str">
            <v>st19.105</v>
          </cell>
        </row>
        <row r="557">
          <cell r="A557" t="str">
            <v>sh0917</v>
          </cell>
          <cell r="B557" t="str">
            <v>Бевацизумаб + иринотекан + капецитабин</v>
          </cell>
          <cell r="C557" t="str">
            <v>Иринотекан 180-200 мг/м² в 1-й день + капецитабин 825 мг/м² в 1-14-й дни + бевацизумаб 7,5 мг/кг в/в в 1-й день; цикл 21 день</v>
          </cell>
          <cell r="D557">
            <v>14</v>
          </cell>
        </row>
        <row r="558">
          <cell r="A558" t="str">
            <v>sh0918</v>
          </cell>
          <cell r="B558" t="str">
            <v>Иринотекан + капецитабин + рамуцирумаб</v>
          </cell>
          <cell r="C558" t="str">
            <v>Иринотекан 200 мг/м² в 1-й день + капецитабин 2000 мг/м² внутрь в 1-14-й дни + рамуцирумаб 8 мг/кг в 1-й, 8-й дни; цикл 21 день</v>
          </cell>
          <cell r="D558">
            <v>14</v>
          </cell>
        </row>
        <row r="559">
          <cell r="A559" t="str">
            <v>sh0919</v>
          </cell>
          <cell r="B559" t="str">
            <v>Иринотекан + капецитабин</v>
          </cell>
          <cell r="C559" t="str">
            <v>Иринотекан 180-200 мг/м² в 1-й день + капецитабин 825 мг/м² в 1-14-й дни; цикл 21 день</v>
          </cell>
          <cell r="D559">
            <v>14</v>
          </cell>
        </row>
        <row r="560">
          <cell r="A560" t="str">
            <v>sh0922</v>
          </cell>
          <cell r="B560" t="str">
            <v>Гемцитабин + оксалиплатин</v>
          </cell>
          <cell r="C560" t="str">
            <v>Гемцитабин 1000 мг/м² в/в в 1-й день + оксалиплатин 85-100 мг/м² в/в в 1-й день; цикл 14 дней</v>
          </cell>
          <cell r="D560">
            <v>1</v>
          </cell>
          <cell r="E560" t="str">
            <v>st19.106</v>
          </cell>
        </row>
        <row r="561">
          <cell r="A561" t="str">
            <v>sh0923</v>
          </cell>
          <cell r="B561" t="str">
            <v>Гемцитабин</v>
          </cell>
          <cell r="C561" t="str">
            <v>Гемцитабин 750-1000 мг/м² в/в в 1-й день; цикл 7 дней</v>
          </cell>
          <cell r="D561">
            <v>1</v>
          </cell>
          <cell r="E561" t="str">
            <v>st19.105</v>
          </cell>
        </row>
        <row r="562">
          <cell r="A562" t="str">
            <v>sh0924</v>
          </cell>
          <cell r="B562" t="str">
            <v>Дабрафениб + панитумумаб + траметиниб</v>
          </cell>
          <cell r="C562" t="str">
            <v>Дабрафениб 300 мг внутрь ежедневно + траметиниб 2 мг внутрь ежедневно + панитумумаб 6 мг/кг в/в в 1-й день; цикл 14 дней</v>
          </cell>
          <cell r="D562">
            <v>14</v>
          </cell>
        </row>
        <row r="563">
          <cell r="A563" t="str">
            <v>sh0925</v>
          </cell>
          <cell r="B563" t="str">
            <v>Дазатиниб</v>
          </cell>
          <cell r="C563" t="str">
            <v>Дазатиниб 140 мг ежедневно</v>
          </cell>
          <cell r="D563">
            <v>30</v>
          </cell>
        </row>
        <row r="564">
          <cell r="A564" t="str">
            <v>sh0926</v>
          </cell>
          <cell r="B564" t="str">
            <v>Деносумаб</v>
          </cell>
          <cell r="C564" t="str">
            <v>Деносумаб 120 мг п/к в 1-й, 8-й, 15-й, 28-й дни первого месяца, затем 1 раз в 28 дней</v>
          </cell>
          <cell r="D564">
            <v>1</v>
          </cell>
          <cell r="E564" t="str">
            <v>st19.107</v>
          </cell>
        </row>
        <row r="565">
          <cell r="A565" t="str">
            <v>sh0926.1</v>
          </cell>
          <cell r="B565" t="str">
            <v>Деносумаб</v>
          </cell>
          <cell r="C565" t="str">
            <v>Деносумаб 120 мг п/к в 1-й, 8-й, 15-й, 28-й дни первого месяца, затем 1 раз в 28 дней</v>
          </cell>
          <cell r="D565">
            <v>4</v>
          </cell>
          <cell r="E565" t="str">
            <v>st19.113</v>
          </cell>
        </row>
        <row r="566">
          <cell r="A566" t="str">
            <v>sh0927</v>
          </cell>
          <cell r="B566" t="str">
            <v>Доксорубицин</v>
          </cell>
          <cell r="C566" t="str">
            <v>Доксорубицин 20 мг/м² в/в в 1-й день; цикл 7 дней</v>
          </cell>
          <cell r="D566">
            <v>1</v>
          </cell>
          <cell r="E566" t="str">
            <v>st19.105</v>
          </cell>
        </row>
        <row r="567">
          <cell r="A567" t="str">
            <v>sh0929</v>
          </cell>
          <cell r="B567" t="str">
            <v>Доксорубицин + цисплатин</v>
          </cell>
          <cell r="C567" t="str">
            <v>Доксорубицин 30 мг/м² в/в в 1-й, 8-й дни + цисплатин 50 мг/м² в/в в 1-й, 8-й дни; цикл 21 день</v>
          </cell>
          <cell r="D567">
            <v>1</v>
          </cell>
          <cell r="E567" t="str">
            <v>st19.105</v>
          </cell>
        </row>
        <row r="568">
          <cell r="A568" t="str">
            <v>sh0929.1</v>
          </cell>
          <cell r="B568" t="str">
            <v>Доксорубицин + цисплатин</v>
          </cell>
          <cell r="C568" t="str">
            <v>Доксорубицин 30 мг/м² в/в в 1-й, 8-й дни + цисплатин 50 мг/м² в/в в 1-й, 8-й дни; цикл 21 день</v>
          </cell>
          <cell r="D568">
            <v>2</v>
          </cell>
          <cell r="E568" t="str">
            <v>st19.105</v>
          </cell>
        </row>
        <row r="569">
          <cell r="A569" t="str">
            <v>sh0931</v>
          </cell>
          <cell r="B569" t="str">
            <v>Блеомицин + доксорубицин + цисплатин</v>
          </cell>
          <cell r="C569" t="str">
            <v>Доксорубицин 50 мг/м² в 1-й день + блеомицин 30 мг в/в в 1-5-й дни + цисплатин 20 мг/м² в 1-5-й дни; цикл 21 день</v>
          </cell>
          <cell r="D569">
            <v>5</v>
          </cell>
          <cell r="E569" t="str">
            <v>st19.107</v>
          </cell>
        </row>
        <row r="570">
          <cell r="A570" t="str">
            <v>sh0933</v>
          </cell>
          <cell r="B570" t="str">
            <v>Доксорубицин + доцетаксел</v>
          </cell>
          <cell r="C570" t="str">
            <v>Доцетаксел 20 мг/м² в 1-й день + доксорубицин 20 мг/м² в/в в 1-й день; цикл 7 дней</v>
          </cell>
          <cell r="D570">
            <v>1</v>
          </cell>
          <cell r="E570" t="str">
            <v>st19.105</v>
          </cell>
        </row>
        <row r="571">
          <cell r="A571" t="str">
            <v>sh0934</v>
          </cell>
          <cell r="B571" t="str">
            <v>Доксорубицин + доцетаксел</v>
          </cell>
          <cell r="C571" t="str">
            <v>Доцетаксел 60 мг/м² в 1-й день + доксорубицин 60 мг/м² в/в в 1-й день; цикл 21 день</v>
          </cell>
          <cell r="D571">
            <v>1</v>
          </cell>
          <cell r="E571" t="str">
            <v>st19.107</v>
          </cell>
        </row>
        <row r="572">
          <cell r="A572" t="str">
            <v>sh0935</v>
          </cell>
          <cell r="B572" t="str">
            <v>Доксорубицин + доцетаксел</v>
          </cell>
          <cell r="C572" t="str">
            <v>Доцетаксел 60 мг/м² в 1-й день + доксорубицин 60 мг/м² в/в в 1-й день; цикл 28 дней</v>
          </cell>
          <cell r="D572">
            <v>1</v>
          </cell>
          <cell r="E572" t="str">
            <v>st19.107</v>
          </cell>
        </row>
        <row r="573">
          <cell r="A573" t="str">
            <v>sh0936</v>
          </cell>
          <cell r="B573" t="str">
            <v>Доцетаксел + фторурацил + цисплатин</v>
          </cell>
          <cell r="C573" t="str">
            <v>Доцетаксел 75 мг/м² в 1-й день + цисплатин 100 мг/м² в 1-й день + фторурацил 4000 мг/м² (по 1000 мг/м² в сутки) (96-часовая инфузия) в 1-4-й дни; цикл 21 день</v>
          </cell>
          <cell r="D573">
            <v>4</v>
          </cell>
          <cell r="E573" t="str">
            <v>st19.108</v>
          </cell>
        </row>
        <row r="574">
          <cell r="A574" t="str">
            <v>sh0937</v>
          </cell>
          <cell r="B574" t="str">
            <v>Доцетаксел + филграстим + фторурацил + цисплатин</v>
          </cell>
          <cell r="C574" t="str">
            <v>Доцетаксел 75 мг/м² в 1-й день + цисплатин 75 мг/м² в 1-й день + фторурацил 3750 мг/м² (по 750 мг/м² в сутки) 120-часовая инфузия в 1-5-й дни + филграстим 5 мкг/кг в 6-12-й дни; цикл 21 день</v>
          </cell>
          <cell r="D574">
            <v>12</v>
          </cell>
          <cell r="E574" t="str">
            <v>st19.110</v>
          </cell>
        </row>
        <row r="575">
          <cell r="A575" t="str">
            <v>sh0940</v>
          </cell>
          <cell r="B575" t="str">
            <v>Иринотекан + рамуцирумаб</v>
          </cell>
          <cell r="C575" t="str">
            <v>Иринотекан 150 мг/м² в 1-й, 15-й дни + рамуцирумаб 8 мг/кг в 1-й, 15-й дни; цикл 28 дней</v>
          </cell>
          <cell r="D575">
            <v>1</v>
          </cell>
          <cell r="E575" t="str">
            <v>st19.117</v>
          </cell>
        </row>
        <row r="576">
          <cell r="A576" t="str">
            <v>sh0940.1</v>
          </cell>
          <cell r="B576" t="str">
            <v>Иринотекан + рамуцирумаб</v>
          </cell>
          <cell r="C576" t="str">
            <v>Иринотекан 150 мг/м² в 1-й, 15-й дни + рамуцирумаб 8 мг/кг в 1-й, 15-й дни; цикл 28 дней</v>
          </cell>
          <cell r="D576">
            <v>2</v>
          </cell>
          <cell r="E576" t="str">
            <v>st19.119</v>
          </cell>
        </row>
        <row r="577">
          <cell r="A577" t="str">
            <v>sh0941</v>
          </cell>
          <cell r="B577" t="str">
            <v>Иринотекан + цетуксимаб</v>
          </cell>
          <cell r="C577" t="str">
            <v>Иринотекан 180 мг/м² в 1-й день + цетуксимаб 500 мг/м² в/в в 1-й день; цикл 14 дней</v>
          </cell>
          <cell r="D577">
            <v>1</v>
          </cell>
          <cell r="E577" t="str">
            <v>st19.114</v>
          </cell>
        </row>
        <row r="578">
          <cell r="A578" t="str">
            <v>sh0942</v>
          </cell>
          <cell r="B578" t="str">
            <v>Вемурафениб + иринотекан + цетуксимаб</v>
          </cell>
          <cell r="C578" t="str">
            <v>Иринотекан 180 мг/м² в 1-й, 14-й дни + цетуксимаб 250 мг/м² (нагрузочная доза 400 мг/м²) в 1-й, 8-й, 15-й, 22-й дни + вемурафениб 1920 мг ежедневно; цикл 28 дней</v>
          </cell>
          <cell r="D578">
            <v>27</v>
          </cell>
        </row>
        <row r="579">
          <cell r="A579" t="str">
            <v>sh0943</v>
          </cell>
          <cell r="B579" t="str">
            <v>Ифосфамид + месна</v>
          </cell>
          <cell r="C579" t="str">
            <v>Ифосфамид 2800 мг/м² в 1-5-й дни + месна (120% от дозы ифосфамида) в 1-5-й дни; цикл 21 день</v>
          </cell>
          <cell r="D579">
            <v>5</v>
          </cell>
          <cell r="E579" t="str">
            <v>st19.109</v>
          </cell>
        </row>
        <row r="580">
          <cell r="A580" t="str">
            <v>sh0944</v>
          </cell>
          <cell r="B580" t="str">
            <v>Капецитабин</v>
          </cell>
          <cell r="C580" t="str">
            <v>Капецитабин 1250 мг/м² внутрь в 1-14-й дни; цикл 21 день</v>
          </cell>
          <cell r="D580">
            <v>14</v>
          </cell>
        </row>
        <row r="581">
          <cell r="A581" t="str">
            <v>sh0945</v>
          </cell>
          <cell r="B581" t="str">
            <v>Нилотиниб</v>
          </cell>
          <cell r="C581" t="str">
            <v>Нилотиниб 800 мг внутрь ежедневно</v>
          </cell>
          <cell r="D581">
            <v>30</v>
          </cell>
        </row>
        <row r="582">
          <cell r="A582" t="str">
            <v>sh0946</v>
          </cell>
          <cell r="B582" t="str">
            <v>Паклитаксел + фторурацил + цисплатин</v>
          </cell>
          <cell r="C582" t="str">
            <v>Паклитаксел 135 мг/м² в 1-й день + цисплатин 75 мг/м² в 1-й день + фторурацил 4000 мг/м² (по 1000 мг/м² в сутки) (96-часовая инфузия) в 1-4-й дни; цикл 21 день</v>
          </cell>
          <cell r="D582">
            <v>4</v>
          </cell>
          <cell r="E582" t="str">
            <v>st19.107</v>
          </cell>
        </row>
        <row r="583">
          <cell r="A583" t="str">
            <v>sh0947</v>
          </cell>
          <cell r="B583" t="str">
            <v>Паклитаксел + фторурацил + цисплатин</v>
          </cell>
          <cell r="C583" t="str">
            <v>Паклитаксел 175 мг/м² в 1-й день + цисплатин 100 мг/м² в 1-й день + фторурацил 2500 мг/м² (по 500 мг/м² в сутки) (120-часовая инфузия) во 2-6-й дни; цикл 21 день</v>
          </cell>
          <cell r="D583">
            <v>6</v>
          </cell>
          <cell r="E583" t="str">
            <v>st19.108</v>
          </cell>
        </row>
        <row r="584">
          <cell r="A584" t="str">
            <v>sh0948</v>
          </cell>
          <cell r="B584" t="str">
            <v>Паклитаксел + фторурацил + цисплатин</v>
          </cell>
          <cell r="C584" t="str">
            <v>Паклитаксел 175 мг/м² в 1-й день + цисплатин 75 мг/м² в 1-й день + фторурацил 3000-4000 мг/м² (по 750-1000 мг/м² в сутки) (96-часовая инфузия) в 1-4-й дни; цикл 21 день</v>
          </cell>
          <cell r="D584">
            <v>4</v>
          </cell>
          <cell r="E584" t="str">
            <v>st19.108</v>
          </cell>
        </row>
        <row r="585">
          <cell r="A585" t="str">
            <v>sh0949</v>
          </cell>
          <cell r="B585" t="str">
            <v>Карбоплатин + паклитаксел + трастузумаб</v>
          </cell>
          <cell r="C585" t="str">
            <v>Паклитаксел 175 мг/м² в/в в 1-й день + карбоплатин AUC 5,5 в/в в 1-й день + трастузумаб 4 мг/кг (нагрузочная доза 8 мг/кг) в/в в 1-й день; цикл 21 день</v>
          </cell>
          <cell r="D585">
            <v>1</v>
          </cell>
          <cell r="E585" t="str">
            <v>st19.110</v>
          </cell>
        </row>
        <row r="586">
          <cell r="A586" t="str">
            <v>sh0950</v>
          </cell>
          <cell r="B586" t="str">
            <v>Карбоплатин + паклитаксел</v>
          </cell>
          <cell r="C586" t="str">
            <v>Паклитаксел 45-50 мг/м² в 1-й день + карбоплатин AUC 1,5-2 в 1-й день; цикл 7 дней</v>
          </cell>
          <cell r="D586">
            <v>1</v>
          </cell>
          <cell r="E586" t="str">
            <v>st19.105</v>
          </cell>
        </row>
        <row r="587">
          <cell r="A587" t="str">
            <v>sh0951</v>
          </cell>
          <cell r="B587" t="str">
            <v>Карбоплатин + паклитаксел</v>
          </cell>
          <cell r="C587" t="str">
            <v>Паклитаксел 50 мг/м² в 1-й, 8-й, 15-й дни + карбоплатин AUC 2 в 1-й, 8-й, 15-й дни; цикл 21 день</v>
          </cell>
          <cell r="D587">
            <v>1</v>
          </cell>
          <cell r="E587" t="str">
            <v>st19.105</v>
          </cell>
        </row>
        <row r="588">
          <cell r="A588" t="str">
            <v>sh0951.1</v>
          </cell>
          <cell r="B588" t="str">
            <v>Карбоплатин + паклитаксел</v>
          </cell>
          <cell r="C588" t="str">
            <v>Паклитаксел 50 мг/м² в 1-й, 8-й, 15-й дни + карбоплатин AUC 2 в 1-й, 8-й, 15-й дни; цикл 21 день</v>
          </cell>
          <cell r="D588">
            <v>3</v>
          </cell>
          <cell r="E588" t="str">
            <v>st19.108</v>
          </cell>
        </row>
        <row r="589">
          <cell r="A589" t="str">
            <v>sh0954</v>
          </cell>
          <cell r="B589" t="str">
            <v>Карбоплатин + паклитаксел + пембролизумаб</v>
          </cell>
          <cell r="C589" t="str">
            <v>Пембролизумаб 200 мг в 1-й день + паклитаксел 200 мг/м² в 1-й день + карбоплатин AUC 6 в 1-й день; цикл 21 день</v>
          </cell>
          <cell r="D589">
            <v>1</v>
          </cell>
          <cell r="E589" t="str">
            <v>st19.119</v>
          </cell>
        </row>
        <row r="590">
          <cell r="A590" t="str">
            <v>sh0955</v>
          </cell>
          <cell r="B590" t="str">
            <v>Регорафениб</v>
          </cell>
          <cell r="C590" t="str">
            <v>Регорафениб 80 мг внутрь в 1-7-й дни, 120 мг внутрь в 8-14-й дни, 160 мг внутрь в 15-21-й дни; цикл 28 дней</v>
          </cell>
          <cell r="D590">
            <v>21</v>
          </cell>
        </row>
        <row r="591">
          <cell r="A591" t="str">
            <v>sh0958</v>
          </cell>
          <cell r="B591" t="str">
            <v>Бевацизумаб + темозоломид</v>
          </cell>
          <cell r="C591" t="str">
            <v>Темозоломид 150 мг/м² в 1-7-й, 15-21-й дни + бевацизумаб 5 мг/кг в 8-й, 22-й дни; цикл 28 дней</v>
          </cell>
          <cell r="D591">
            <v>8</v>
          </cell>
          <cell r="E591" t="str">
            <v>st19.118</v>
          </cell>
        </row>
        <row r="592">
          <cell r="A592" t="str">
            <v>sh0958.1</v>
          </cell>
          <cell r="B592" t="str">
            <v>Бевацизумаб + темозоломид</v>
          </cell>
          <cell r="C592" t="str">
            <v>Темозоломид 150 мг/м² в 1-7-й, 15-21-й дни + бевацизумаб 5 мг/кг в 8-й, 22-й дни; цикл 28 дней</v>
          </cell>
          <cell r="D592">
            <v>16</v>
          </cell>
          <cell r="E592" t="str">
            <v>st19.120</v>
          </cell>
        </row>
        <row r="593">
          <cell r="A593" t="str">
            <v>sh0959</v>
          </cell>
          <cell r="B593" t="str">
            <v>Кабозантиниб</v>
          </cell>
          <cell r="C593" t="str">
            <v>Кабозантиниб 140 мг ежедневно</v>
          </cell>
          <cell r="D593">
            <v>30</v>
          </cell>
        </row>
        <row r="594">
          <cell r="A594" t="str">
            <v>sh0960</v>
          </cell>
          <cell r="B594" t="str">
            <v>Церитиниб</v>
          </cell>
          <cell r="C594" t="str">
            <v>Церитиниб 450 мг ежедневно</v>
          </cell>
          <cell r="D594">
            <v>30</v>
          </cell>
        </row>
        <row r="595">
          <cell r="A595" t="str">
            <v>sh0961</v>
          </cell>
          <cell r="B595" t="str">
            <v>Атезолизумаб + бевацизумаб</v>
          </cell>
          <cell r="C595" t="str">
            <v>Атезолизумаб 1200 мг в 1-й день + бевацизумаб 15 мг/кг в 1-й день; цикл 21 день</v>
          </cell>
          <cell r="D595">
            <v>1</v>
          </cell>
          <cell r="E595" t="str">
            <v>st19.119</v>
          </cell>
        </row>
        <row r="596">
          <cell r="A596" t="str">
            <v>sh0962</v>
          </cell>
          <cell r="B596" t="str">
            <v>Ипилимумаб + ниволумаб</v>
          </cell>
          <cell r="C596" t="str">
            <v>Ниволумаб 3 мг/кг в/в в 1-й день + ипилимумаб 1 мг/кг в/в 1 раз в 42 дня; цикл 14 дней</v>
          </cell>
          <cell r="D596">
            <v>1</v>
          </cell>
          <cell r="E596" t="str">
            <v>st19.118</v>
          </cell>
        </row>
        <row r="597">
          <cell r="A597" t="str">
            <v>sh0963</v>
          </cell>
          <cell r="B597" t="str">
            <v>Трастузумаб</v>
          </cell>
          <cell r="C597" t="str">
            <v>Трастузумаб 4 мг/кг (нагрузочная доза 8 мг/кг) в/в в 1-й день; цикл 21 день</v>
          </cell>
          <cell r="D597">
            <v>1</v>
          </cell>
          <cell r="E597" t="str">
            <v>st19.109</v>
          </cell>
        </row>
        <row r="598">
          <cell r="A598" t="str">
            <v>sh0964</v>
          </cell>
          <cell r="B598" t="str">
            <v>Трастузумаб</v>
          </cell>
          <cell r="C598" t="str">
            <v>Трастузумаб 4 мг/кг в 1-й день; цикл 14 дней</v>
          </cell>
          <cell r="D598">
            <v>1</v>
          </cell>
          <cell r="E598" t="str">
            <v>st19.109</v>
          </cell>
        </row>
        <row r="599">
          <cell r="A599" t="str">
            <v>sh0965</v>
          </cell>
          <cell r="B599" t="str">
            <v>Трастузумаб</v>
          </cell>
          <cell r="C599" t="str">
            <v>Трастузумаб 6 мг/кг в 1-й день; цикл 21 день</v>
          </cell>
          <cell r="D599">
            <v>1</v>
          </cell>
          <cell r="E599" t="str">
            <v>st19.110</v>
          </cell>
        </row>
        <row r="600">
          <cell r="A600" t="str">
            <v>sh0966</v>
          </cell>
          <cell r="B600" t="str">
            <v>Фторурацил + цисплатин</v>
          </cell>
          <cell r="C600" t="str">
            <v>Фторурацил 4000 мг/м² (по 1000 мг/м² в сутки) (96-часовая инфузия) в/в в 1-4-й дни + цисплатин 60 мг/м² в/в во 2-й день; цикл 21 день</v>
          </cell>
          <cell r="D600">
            <v>4</v>
          </cell>
          <cell r="E600" t="str">
            <v>st19.106</v>
          </cell>
        </row>
        <row r="601">
          <cell r="A601" t="str">
            <v>sh0967</v>
          </cell>
          <cell r="B601" t="str">
            <v>Цетуксимаб</v>
          </cell>
          <cell r="C601" t="str">
            <v>Цетуксимаб 250 мг/м² (нагрузочная доза 400 мг/м²) в 1-й, 8-й дни; цикл 14 дней</v>
          </cell>
          <cell r="D601">
            <v>1</v>
          </cell>
          <cell r="E601" t="str">
            <v>st19.110</v>
          </cell>
        </row>
        <row r="602">
          <cell r="A602" t="str">
            <v>sh0967.1</v>
          </cell>
          <cell r="B602" t="str">
            <v>Цетуксимаб</v>
          </cell>
          <cell r="C602" t="str">
            <v>Цетуксимаб 250 мг/м² (нагрузочная доза 400 мг/м²) в 1-й, 8-й дни; цикл 14 дней</v>
          </cell>
          <cell r="D602">
            <v>2</v>
          </cell>
          <cell r="E602" t="str">
            <v>st19.114</v>
          </cell>
        </row>
        <row r="603">
          <cell r="A603" t="str">
            <v>sh0969</v>
          </cell>
          <cell r="B603" t="str">
            <v>Цетуксимаб</v>
          </cell>
          <cell r="C603" t="str">
            <v>Цетуксимаб 500 мг/м² в/в в 1-й день; цикл 14 дней</v>
          </cell>
          <cell r="D603">
            <v>1</v>
          </cell>
          <cell r="E603" t="str">
            <v>st19.113</v>
          </cell>
        </row>
        <row r="604">
          <cell r="A604" t="str">
            <v>sh0970</v>
          </cell>
          <cell r="B604" t="str">
            <v>Ифосфамид + цисплатин + этопозид</v>
          </cell>
          <cell r="C604" t="str">
            <v>Цисплатин 20 мг/м² в 1-4-й дни + ифосфамид 1200 мг/м² в 1-4-й дни + этопозид 75 мг/м² в 1-4-й дни; цикл 21 день</v>
          </cell>
          <cell r="D604">
            <v>4</v>
          </cell>
          <cell r="E604" t="str">
            <v>st19.107</v>
          </cell>
        </row>
        <row r="605">
          <cell r="A605" t="str">
            <v>sh0971</v>
          </cell>
          <cell r="B605" t="str">
            <v>Цисплатин</v>
          </cell>
          <cell r="C605" t="str">
            <v>Цисплатин 25 мг/м² в/в в 1-й день; цикл 7 дней</v>
          </cell>
          <cell r="D605">
            <v>1</v>
          </cell>
          <cell r="E605" t="str">
            <v>st19.105</v>
          </cell>
        </row>
        <row r="606">
          <cell r="A606" t="str">
            <v>sh0972</v>
          </cell>
          <cell r="B606" t="str">
            <v>Доксорубицин + цисплатин</v>
          </cell>
          <cell r="C606" t="str">
            <v>Цисплатин 50-60 мг/м² в/в в 1-й день + доксорубицин 50 мг/м² в/в в 1-й день; цикл 28 дней</v>
          </cell>
          <cell r="D606">
            <v>1</v>
          </cell>
          <cell r="E606" t="str">
            <v>st19.105</v>
          </cell>
        </row>
        <row r="607">
          <cell r="A607" t="str">
            <v>sh0973</v>
          </cell>
          <cell r="B607" t="str">
            <v>Капецитабин + цисплатин</v>
          </cell>
          <cell r="C607" t="str">
            <v>Цисплатин 60 мг/м² в/в в 1-й день + капецитабин 2000 мг/м² внутрь в 1-14-й дни; цикл 28 дней</v>
          </cell>
          <cell r="D607">
            <v>14</v>
          </cell>
        </row>
        <row r="608">
          <cell r="A608" t="str">
            <v>sh0974</v>
          </cell>
          <cell r="B608" t="str">
            <v>Фторурацил + цисплатин</v>
          </cell>
          <cell r="C608" t="str">
            <v>Цисплатин 75 мг/м² в 1-й день + фторурацил 3000 мг/м² (по 750 мг/м² в сутки) (96-часовая инфузия) в 1-4-й дни; цикл 28 дней</v>
          </cell>
          <cell r="D608">
            <v>4</v>
          </cell>
          <cell r="E608" t="str">
            <v>st19.106</v>
          </cell>
        </row>
        <row r="609">
          <cell r="A609" t="str">
            <v>sh0975</v>
          </cell>
          <cell r="B609" t="str">
            <v>Фторурацил + цисплатин</v>
          </cell>
          <cell r="C609" t="str">
            <v>Цисплатин 75-100 мг/м² в/в в 1-й день + фторурацил 5000 мг/м² (по 1000 мг/м² в сутки) в/в в 1-5-й дни; цикл 21 день</v>
          </cell>
          <cell r="D609">
            <v>5</v>
          </cell>
          <cell r="E609" t="str">
            <v>st19.106</v>
          </cell>
        </row>
        <row r="610">
          <cell r="A610" t="str">
            <v>sh0976</v>
          </cell>
          <cell r="B610" t="str">
            <v>Атезолизумаб + карбоплатин + этопозид</v>
          </cell>
          <cell r="C610" t="str">
            <v>Этопозид 100 мг/м² в 1-3-й дни + карбоплатин AUC 5 в 1-й день + атезолизумаб 1200 мг в 1-й день; цикл 21 день</v>
          </cell>
          <cell r="D610">
            <v>3</v>
          </cell>
          <cell r="E610" t="str">
            <v>st19.118</v>
          </cell>
        </row>
        <row r="611">
          <cell r="A611" t="str">
            <v>sh0977</v>
          </cell>
          <cell r="B611" t="str">
            <v>Цисплатин + этопозид</v>
          </cell>
          <cell r="C611" t="str">
            <v>Этопозид 100 мг/м² в 1-3-й дни + цисплатин 100 мг/м² в 1-й день; цикл 21 день</v>
          </cell>
          <cell r="D611">
            <v>3</v>
          </cell>
          <cell r="E611" t="str">
            <v>st19.105</v>
          </cell>
        </row>
        <row r="612">
          <cell r="A612" t="str">
            <v>sh0978</v>
          </cell>
          <cell r="B612" t="str">
            <v>Цисплатин + этопозид</v>
          </cell>
          <cell r="C612" t="str">
            <v>Этопозид 50 мг/м² в 1-5-й дни + цисплатин 50 мг/м² в 1-й, 8-й дни; цикл 28 дней</v>
          </cell>
          <cell r="D612">
            <v>6</v>
          </cell>
          <cell r="E612" t="str">
            <v>st19.107</v>
          </cell>
        </row>
        <row r="613">
          <cell r="A613" t="str">
            <v>sh0979</v>
          </cell>
          <cell r="B613" t="str">
            <v>Ипилимумаб + ниволумаб</v>
          </cell>
          <cell r="C613" t="str">
            <v>Ниволумаб 360 мг в 1-й день + ипилимумаб 1 мг/кг 1 раз в 6 недель; цикл 21 день</v>
          </cell>
          <cell r="D613">
            <v>1</v>
          </cell>
          <cell r="E613" t="str">
            <v>st19.120</v>
          </cell>
        </row>
        <row r="614">
          <cell r="A614" t="str">
            <v>sh0980</v>
          </cell>
          <cell r="B614" t="str">
            <v>Абемациклиб + фулвестрант</v>
          </cell>
          <cell r="C614" t="str">
            <v>Абемациклиб 300 мг ежедневно + фулвестрант 500 мг 1 раз в 28 дней (500 мг 2 раза в первый месяц терапии); цикл 28 дней</v>
          </cell>
          <cell r="D614">
            <v>28</v>
          </cell>
        </row>
        <row r="615">
          <cell r="A615" t="str">
            <v>sh0981</v>
          </cell>
          <cell r="B615" t="str">
            <v>Абемациклиб + лейпрорелин + фулвестрант</v>
          </cell>
          <cell r="C615" t="str">
            <v>Абемациклиб 300 мг ежедневно + фулвестрант 500 мг 1 раз в 28 дней (500 мг 2 раза в первый месяц терапии) + лейпрорелин 3,75 мг 1 раз в 28 дней; цикл 28 дней</v>
          </cell>
          <cell r="D615">
            <v>28</v>
          </cell>
        </row>
        <row r="616">
          <cell r="A616" t="str">
            <v>sh0982</v>
          </cell>
          <cell r="B616" t="str">
            <v>Абемациклиб + гозерелин + фулвестрант</v>
          </cell>
          <cell r="C616" t="str">
            <v>Абемациклиб 300 мг ежедневно + фулвестрант 500 мг 1 раз в 28 дней (500 мг 2 раза в первый месяц терапии) + гозерелин 3,6 мг 1 раз в 28 дней; цикл 28 дней</v>
          </cell>
          <cell r="D616">
            <v>28</v>
          </cell>
        </row>
        <row r="617">
          <cell r="A617" t="str">
            <v>sh0983</v>
          </cell>
          <cell r="B617" t="str">
            <v>Абемациклиб + бусерелин + фулвестрант</v>
          </cell>
          <cell r="C617" t="str">
            <v>Абемациклиб 300 мг ежедневно + фулвестрант 500 мг 1 раз в 28 дней (500 мг 2 раза в первый месяц терапии) + бусерелин 3,75 мг 1 раз в 28 дней; цикл 28 дней</v>
          </cell>
          <cell r="D617">
            <v>28</v>
          </cell>
        </row>
        <row r="618">
          <cell r="A618" t="str">
            <v>sh0985</v>
          </cell>
          <cell r="B618" t="str">
            <v>Абемациклиб</v>
          </cell>
          <cell r="C618" t="str">
            <v>Абемациклиб 400 мг ежедневно</v>
          </cell>
          <cell r="D618">
            <v>30</v>
          </cell>
        </row>
        <row r="619">
          <cell r="A619" t="str">
            <v>sh0986</v>
          </cell>
          <cell r="B619" t="str">
            <v>Рибоциклиб + фулвестрант</v>
          </cell>
          <cell r="C619" t="str">
            <v>Фулвестрант 500 мг в/м 1 раз в 28 дней (500 мг 2 раза в первый месяц терапии) + рибоциклиб 600 мг внутрь в 1-21-й дни; цикл 28 дней</v>
          </cell>
          <cell r="D619">
            <v>21</v>
          </cell>
        </row>
        <row r="620">
          <cell r="A620" t="str">
            <v>sh0987</v>
          </cell>
          <cell r="B620" t="str">
            <v>Иксабепилон + капецитабин + трастузумаб</v>
          </cell>
          <cell r="C620" t="str">
            <v>Иксабепилон 40 мг/м² в 1-й день + трастузумаб 6 мг/кг (нагрузочная доза 8 мг/кг) в 1-й день + капецитабин 2000 мг/м² в 1-14-й дни; цикл 21 день</v>
          </cell>
          <cell r="D620">
            <v>14</v>
          </cell>
        </row>
        <row r="621">
          <cell r="A621" t="str">
            <v>sh0988</v>
          </cell>
          <cell r="B621" t="str">
            <v>Иксабепилон + капецитабин</v>
          </cell>
          <cell r="C621" t="str">
            <v>Иксабепилон 40 мг/м² в 1-й день + капецитабин 2000 мг/м² в 1-14-й дни; цикл 21 день</v>
          </cell>
          <cell r="D621">
            <v>14</v>
          </cell>
        </row>
        <row r="622">
          <cell r="A622" t="str">
            <v>sh0994</v>
          </cell>
          <cell r="B622" t="str">
            <v>Паклитаксел + филграстим</v>
          </cell>
          <cell r="C622" t="str">
            <v>Паклитаксел 175 мг/м² в/в в 1-й день + филграстим 5 мкг/кг п/к во 2-10-й дни; цикл 14 дней</v>
          </cell>
          <cell r="D622">
            <v>10</v>
          </cell>
          <cell r="E622" t="str">
            <v>st19.110</v>
          </cell>
        </row>
        <row r="623">
          <cell r="A623" t="str">
            <v>sh0995</v>
          </cell>
          <cell r="B623" t="str">
            <v>Паклитаксел + эмпэгфилграстим</v>
          </cell>
          <cell r="C623" t="str">
            <v>Паклитаксел 175 мг/м² в/в в 1-й день + эмпэгфилграстим 7,5 мг п/к во 2-й день; цикл 14 дней</v>
          </cell>
          <cell r="D623">
            <v>2</v>
          </cell>
          <cell r="E623" t="str">
            <v>st19.110</v>
          </cell>
        </row>
        <row r="624">
          <cell r="A624" t="str">
            <v>sh0996</v>
          </cell>
          <cell r="B624" t="str">
            <v>Доцетаксел + трастузумаб + циклофосфамид</v>
          </cell>
          <cell r="C624" t="str">
            <v>Доцетаксел 75 мг/м² в/в в 1-й день + циклофосфамид 600 мг/м² в/в в 1-й день + трастузумаб 6 мг/кг (нагрузочная доза 8 мг/кг) в/в в 1-й день; цикл 21 день</v>
          </cell>
          <cell r="D624">
            <v>1</v>
          </cell>
          <cell r="E624" t="str">
            <v>st19.111</v>
          </cell>
        </row>
        <row r="625">
          <cell r="A625" t="str">
            <v>sh0999</v>
          </cell>
          <cell r="B625" t="str">
            <v>Паклитаксел + трастузумаб</v>
          </cell>
          <cell r="C625" t="str">
            <v>Паклитаксел 175 мг/м² в/в в 1-й день + трастузумаб 2 мг/кг (нагрузочная доза 4 мг/кг) в/в 1 раз в 7 дней; цикл 14 дней</v>
          </cell>
          <cell r="D625">
            <v>1</v>
          </cell>
          <cell r="E625" t="str">
            <v>st19.108</v>
          </cell>
        </row>
        <row r="626">
          <cell r="A626" t="str">
            <v>sh1000</v>
          </cell>
          <cell r="B626" t="str">
            <v>Анастрозол + трипторелин</v>
          </cell>
          <cell r="C626" t="str">
            <v>Трипторелин 3,75 мг в/м 1 раз в 28 дней + анастрозол 1 мг внутрь ежедневно</v>
          </cell>
          <cell r="D626">
            <v>28</v>
          </cell>
        </row>
        <row r="627">
          <cell r="A627" t="str">
            <v>sh1001</v>
          </cell>
          <cell r="B627" t="str">
            <v>Тамоксифен + трипторелин</v>
          </cell>
          <cell r="C627" t="str">
            <v>Трипторелин 3,75 мг в/м 1 раз в 28 дней + тамоксифен 20 мг внутрь ежедневно</v>
          </cell>
          <cell r="D627">
            <v>28</v>
          </cell>
        </row>
        <row r="628">
          <cell r="A628" t="str">
            <v>sh1002</v>
          </cell>
          <cell r="B628" t="str">
            <v>Карбоплатин + паклитаксел</v>
          </cell>
          <cell r="C628" t="str">
            <v>Паклитаксел 80 мг/м² в/в в 1-й день + карбоплатин AUC 6 в/в 1 раз в 21 день; цикл 7 дней</v>
          </cell>
          <cell r="D628">
            <v>1</v>
          </cell>
          <cell r="E628" t="str">
            <v>st19.106</v>
          </cell>
        </row>
        <row r="629">
          <cell r="A629" t="str">
            <v>sh1003</v>
          </cell>
          <cell r="B629" t="str">
            <v>Трипторелин + фулвестрант</v>
          </cell>
          <cell r="C629" t="str">
            <v>Фулвестрант 500 мг 1 раз в 28 дней (500 мг 2 раза в первый месяц терапии) + трипторелин 3,75 мг 1 раз в 28 дней</v>
          </cell>
          <cell r="D629">
            <v>1</v>
          </cell>
          <cell r="E629" t="str">
            <v>st19.109</v>
          </cell>
        </row>
        <row r="630">
          <cell r="A630" t="str">
            <v>sh1004</v>
          </cell>
          <cell r="B630" t="str">
            <v>Палбоциклиб + трипторелин + фулвестрант</v>
          </cell>
          <cell r="C630" t="str">
            <v>Фулвестрант 500 мг 1 раз в 28 дней (500 мг 2 раза в первый месяц терапии) + палбоциклиб 125 мг в 1-21-й дни; цикл 28 дней + трипторелин 3,75 мг 1 раз в 28 дней</v>
          </cell>
          <cell r="D630">
            <v>21</v>
          </cell>
        </row>
        <row r="631">
          <cell r="A631" t="str">
            <v>sh1005</v>
          </cell>
          <cell r="B631" t="str">
            <v>Гозерелин + рибоциклиб + фулвестрант</v>
          </cell>
          <cell r="C631" t="str">
            <v>Фулвестрант 500 мг 1 раз в 28 дней (500 мг 2 раза в первый месяц терапии) + рибоциклиб 600 мг внутрь в 1-21-й дни; цикл 28 дней + гозерелин 3,6 мг п/к 1 раз в 28 дней</v>
          </cell>
          <cell r="D631">
            <v>21</v>
          </cell>
        </row>
        <row r="632">
          <cell r="A632" t="str">
            <v>sh1006</v>
          </cell>
          <cell r="B632" t="str">
            <v>Лейпрорелин + рибоциклиб + фулвестрант</v>
          </cell>
          <cell r="C632" t="str">
            <v>Фулвестрант 500 мг 1 раз в 28 дней (500 мг 2 раза в первый месяц терапии) + рибоциклиб 600 мг внутрь в 1-21-й дни; цикл 28 дней + лейпрорелин 3,75 мг в/м 1 раз в 28 дней</v>
          </cell>
          <cell r="D632">
            <v>21</v>
          </cell>
        </row>
        <row r="633">
          <cell r="A633" t="str">
            <v>sh1007</v>
          </cell>
          <cell r="B633" t="str">
            <v>Бусерелин + рибоциклиб + фулвестрант</v>
          </cell>
          <cell r="C633" t="str">
            <v>Фулвестрант 500 мг 1 раз в 28 дней (500 мг 2 раза в первый месяц терапии) + рибоциклиб 600 мг внутрь в 1-21-й дни; цикл 28 дней + бусерелин 3,75 мг в/м 1 раз в 28 дней</v>
          </cell>
          <cell r="D633">
            <v>21</v>
          </cell>
        </row>
        <row r="634">
          <cell r="A634" t="str">
            <v>sh1008</v>
          </cell>
          <cell r="B634" t="str">
            <v>Рибоциклиб + трипторелин + фулвестрант</v>
          </cell>
          <cell r="C634" t="str">
            <v>Фулвестрант 500 мг 1 раз в 28 дней (500 мг 2 раза в первый месяц терапии) + рибоциклиб 600 мг внутрь в 1-21-й дни; цикл 28 дней + трипторелин 3,75 мг 1 раз в 28 дней</v>
          </cell>
          <cell r="D634">
            <v>21</v>
          </cell>
        </row>
        <row r="635">
          <cell r="A635" t="str">
            <v>sh1009</v>
          </cell>
          <cell r="B635" t="str">
            <v>Абемациклиб + трипторелин + фулвестрант</v>
          </cell>
          <cell r="C635" t="str">
            <v>Фулвестрант 500 мг 1 раз в 28 дней (500 мг 2 раза в первый месяц терапии) + абемациклиб 300 мг внутрь ежедневно; цикл 28 дней + трипторелин 3,75 мг 1 раз в 28 дней</v>
          </cell>
          <cell r="D635">
            <v>28</v>
          </cell>
        </row>
        <row r="636">
          <cell r="A636" t="str">
            <v>sh1010</v>
          </cell>
          <cell r="B636" t="str">
            <v>Анастрозол + палбоциклиб</v>
          </cell>
          <cell r="C636" t="str">
            <v>Анастрозол 1 мг внутрь ежедневно + палбоциклиб 125 мг в 1-21-й дни; цикл 28 дней</v>
          </cell>
          <cell r="D636">
            <v>28</v>
          </cell>
        </row>
        <row r="637">
          <cell r="A637" t="str">
            <v>sh1011</v>
          </cell>
          <cell r="B637" t="str">
            <v>Анастрозол + рибоциклиб</v>
          </cell>
          <cell r="C637" t="str">
            <v>Анастрозол 1 мг внутрь ежедневно + рибоциклиб 600 мг внутрь в 1-21-й дни; цикл 28 дней</v>
          </cell>
          <cell r="D637">
            <v>28</v>
          </cell>
        </row>
        <row r="638">
          <cell r="A638" t="str">
            <v>sh1012</v>
          </cell>
          <cell r="B638" t="str">
            <v>Анастрозол + гозерелин + палбоциклиб</v>
          </cell>
          <cell r="C638" t="str">
            <v>Анастрозол 1 мг внутрь ежедневно + палбоциклиб 125 мг в 1-21-й дни; цикл 28 дней + гозерелин 3,6 мг п/к 1 раз в 28 дней</v>
          </cell>
          <cell r="D638">
            <v>28</v>
          </cell>
        </row>
        <row r="639">
          <cell r="A639" t="str">
            <v>sh1013</v>
          </cell>
          <cell r="B639" t="str">
            <v>Анастрозол + лейпрорелин + палбоциклиб</v>
          </cell>
          <cell r="C639" t="str">
            <v>Анастрозол 1 мг внутрь ежедневно + палбоциклиб 125 мг в 1-21-й дни; цикл 28 дней + лейпрорелин 3,75 мг в/м 1 раз в 28 дней</v>
          </cell>
          <cell r="D639">
            <v>28</v>
          </cell>
        </row>
        <row r="640">
          <cell r="A640" t="str">
            <v>sh1014</v>
          </cell>
          <cell r="B640" t="str">
            <v>Анастрозол + бусерелин + палбоциклиб</v>
          </cell>
          <cell r="C640" t="str">
            <v>Анастрозол 1 мг внутрь ежедневно + палбоциклиб 125 мг в 1-21-й дни; цикл 28 дней + бусерелин 3,75 мг в/м 1 раз в 28 дней</v>
          </cell>
          <cell r="D640">
            <v>28</v>
          </cell>
        </row>
        <row r="641">
          <cell r="A641" t="str">
            <v>sh1015</v>
          </cell>
          <cell r="B641" t="str">
            <v>Анастрозол + палбоциклиб + трипторелин</v>
          </cell>
          <cell r="C641" t="str">
            <v>Анастрозол 1 мг внутрь ежедневно + палбоциклиб 125 мг в 1-21-й дни; цикл 28 дней + трипторелин 3,75 мг в/м 1 раз в 28 дней</v>
          </cell>
          <cell r="D641">
            <v>28</v>
          </cell>
        </row>
        <row r="642">
          <cell r="A642" t="str">
            <v>sh1016</v>
          </cell>
          <cell r="B642" t="str">
            <v>Анастрозол + гозерелин + рибоциклиб</v>
          </cell>
          <cell r="C642" t="str">
            <v>Анастрозол 1 мг внутрь ежедневно + рибоциклиб 600 мг внутрь в 1-21-й дни; цикл 28 дней + гозерелин 3,6 мг п/к 1 раз в 28 дней</v>
          </cell>
          <cell r="D642">
            <v>28</v>
          </cell>
        </row>
        <row r="643">
          <cell r="A643" t="str">
            <v>sh1017</v>
          </cell>
          <cell r="B643" t="str">
            <v>Анастрозол + лейпрорелин + рибоциклиб</v>
          </cell>
          <cell r="C643" t="str">
            <v>Анастрозол 1 мг внутрь ежедневно + рибоциклиб 600 мг внутрь в 1-21-й дни; цикл 28 дней + лейпрорелин 3,75 мг в/м 1 раз в 28 дней</v>
          </cell>
          <cell r="D643">
            <v>28</v>
          </cell>
        </row>
        <row r="644">
          <cell r="A644" t="str">
            <v>sh1018</v>
          </cell>
          <cell r="B644" t="str">
            <v>Анастрозол + бусерелин + рибоциклиб</v>
          </cell>
          <cell r="C644" t="str">
            <v>Анастрозол 1 мг внутрь ежедневно + рибоциклиб 600 мг внутрь в 1-21-й дни; цикл 28 дней + бусерелин 3,75 мг в/м 1 раз в 28 дней</v>
          </cell>
          <cell r="D644">
            <v>28</v>
          </cell>
        </row>
        <row r="645">
          <cell r="A645" t="str">
            <v>sh1019</v>
          </cell>
          <cell r="B645" t="str">
            <v>Анастрозол + рибоциклиб + трипторелин</v>
          </cell>
          <cell r="C645" t="str">
            <v>Анастрозол 1 мг внутрь ежедневно + рибоциклиб 600 мг внутрь в 1-21-й дни; цикл 28 дней + трипторелин 3,75 мг в/м 1 раз в 28 дней</v>
          </cell>
          <cell r="D645">
            <v>28</v>
          </cell>
        </row>
        <row r="646">
          <cell r="A646" t="str">
            <v>sh1020</v>
          </cell>
          <cell r="B646" t="str">
            <v>Абемациклиб + анастрозол + гозерелин</v>
          </cell>
          <cell r="C646" t="str">
            <v>Анастрозол 1 мг внутрь ежедневно + абемациклиб 300 мг внутрь ежедневно; цикл 28 дней + гозерелин 3,6 мг п/к 1 раз в 28 дней</v>
          </cell>
          <cell r="D646">
            <v>28</v>
          </cell>
        </row>
        <row r="647">
          <cell r="A647" t="str">
            <v>sh1021</v>
          </cell>
          <cell r="B647" t="str">
            <v>Абемациклиб + анастрозол + лейпрорелин</v>
          </cell>
          <cell r="C647" t="str">
            <v>Анастрозол 1 мг внутрь ежедневно + абемациклиб 300 мг внутрь ежедневно; цикл 28 дней + лейпрорелин 3,75 мг в/м 1 раз в 28 дней</v>
          </cell>
          <cell r="D647">
            <v>28</v>
          </cell>
        </row>
        <row r="648">
          <cell r="A648" t="str">
            <v>sh1022</v>
          </cell>
          <cell r="B648" t="str">
            <v>Абемациклиб + анастрозол + бусерелин</v>
          </cell>
          <cell r="C648" t="str">
            <v>Анастрозол 1 мг внутрь ежедневно + абемациклиб 300 мг внутрь ежедневно; цикл 28 дней + бусерелин 3,75 мг в/м 1 раз в 28 дней</v>
          </cell>
          <cell r="D648">
            <v>28</v>
          </cell>
        </row>
        <row r="649">
          <cell r="A649" t="str">
            <v>sh1023</v>
          </cell>
          <cell r="B649" t="str">
            <v>Абемациклиб + анастрозол + трипторелин</v>
          </cell>
          <cell r="C649" t="str">
            <v>Анастрозол 1 мг внутрь ежедневно + абемациклиб 300 мг внутрь ежедневно; цикл 28 дней + трипторелин 3,75 мг в/м 1 раз в 28 дней</v>
          </cell>
          <cell r="D649">
            <v>28</v>
          </cell>
        </row>
        <row r="650">
          <cell r="A650" t="str">
            <v>sh1031</v>
          </cell>
          <cell r="B650" t="str">
            <v>Паклитаксел</v>
          </cell>
          <cell r="C650" t="str">
            <v>Паклитаксел 90 мг/м² в 1-й, 8-й, 15-й дни; цикл 28 дней</v>
          </cell>
          <cell r="D650">
            <v>1</v>
          </cell>
          <cell r="E650" t="str">
            <v>st19.106</v>
          </cell>
        </row>
        <row r="651">
          <cell r="A651" t="str">
            <v>sh1031.1</v>
          </cell>
          <cell r="B651" t="str">
            <v>Паклитаксел</v>
          </cell>
          <cell r="C651" t="str">
            <v>Паклитаксел 90 мг/м² в 1-й, 8-й, 15-й дни; цикл 28 дней</v>
          </cell>
          <cell r="D651">
            <v>3</v>
          </cell>
          <cell r="E651" t="str">
            <v>st19.109</v>
          </cell>
        </row>
        <row r="652">
          <cell r="A652" t="str">
            <v>sh1032</v>
          </cell>
          <cell r="B652" t="str">
            <v>Бевацизумаб + паклитаксел</v>
          </cell>
          <cell r="C652" t="str">
            <v>Паклитаксел 90 мг/м² в/в в 1-й, 8-й, 15-й дни + бевацизумаб 15 мг/кг в/в в 1-й день; цикл 21 день</v>
          </cell>
          <cell r="D652">
            <v>1</v>
          </cell>
          <cell r="E652" t="str">
            <v>st19.109</v>
          </cell>
        </row>
        <row r="653">
          <cell r="A653" t="str">
            <v>sh1032.1</v>
          </cell>
          <cell r="B653" t="str">
            <v>Бевацизумаб + паклитаксел</v>
          </cell>
          <cell r="C653" t="str">
            <v>Паклитаксел 90 мг/м² в/в в 1-й, 8-й, 15-й дни + бевацизумаб 15 мг/кг в/в в 1-й день; цикл 21 день</v>
          </cell>
          <cell r="D653">
            <v>3</v>
          </cell>
          <cell r="E653" t="str">
            <v>st19.116</v>
          </cell>
        </row>
        <row r="654">
          <cell r="A654" t="str">
            <v>sh1033</v>
          </cell>
          <cell r="B654" t="str">
            <v>Бевацизумаб + паклитаксел</v>
          </cell>
          <cell r="C654" t="str">
            <v>Паклитаксел 90 мг/м² в/в в 1-й, 8-й, 15-й дни + бевацизумаб 10 мг/кг в/в в 1-й, 15-й дни каждые 28 дней; цикл 21 день</v>
          </cell>
          <cell r="D654">
            <v>1</v>
          </cell>
          <cell r="E654" t="str">
            <v>st19.109</v>
          </cell>
        </row>
        <row r="655">
          <cell r="A655" t="str">
            <v>sh1033.1</v>
          </cell>
          <cell r="B655" t="str">
            <v>Бевацизумаб + паклитаксел</v>
          </cell>
          <cell r="C655" t="str">
            <v>Паклитаксел 90 мг/м² в/в в 1-й, 8-й, 15-й дни + бевацизумаб 10 мг/кг в/в в 1-й, 15-й дни каждые 28 дней; цикл 21 день</v>
          </cell>
          <cell r="D655">
            <v>3</v>
          </cell>
          <cell r="E655" t="str">
            <v>st19.116</v>
          </cell>
        </row>
        <row r="656">
          <cell r="A656" t="str">
            <v>sh1035</v>
          </cell>
          <cell r="B656" t="str">
            <v>Гемцитабин + карбоплатин</v>
          </cell>
          <cell r="C656" t="str">
            <v>Гемцитабин 1000 мг/м² в/в в 1-й, 8-й дни + карбоплатин AUC 2 в/в в 1-й, 8-й дни; цикл 21 день</v>
          </cell>
          <cell r="D656">
            <v>1</v>
          </cell>
          <cell r="E656" t="str">
            <v>st19.105</v>
          </cell>
        </row>
        <row r="657">
          <cell r="A657" t="str">
            <v>sh1035.1</v>
          </cell>
          <cell r="B657" t="str">
            <v>Гемцитабин + карбоплатин</v>
          </cell>
          <cell r="C657" t="str">
            <v>Гемцитабин 1000 мг/м² в/в в 1-й, 8-й дни + карбоплатин AUC 2 в/в в 1-й, 8-й дни; цикл 21 день</v>
          </cell>
          <cell r="D657">
            <v>2</v>
          </cell>
          <cell r="E657" t="str">
            <v>st19.107</v>
          </cell>
        </row>
        <row r="658">
          <cell r="A658" t="str">
            <v>sh1036</v>
          </cell>
          <cell r="B658" t="str">
            <v>Цисплатин</v>
          </cell>
          <cell r="C658" t="str">
            <v>Цисплатин 75 мг/м² в/в в 1-й день; цикл 21 день</v>
          </cell>
          <cell r="D658">
            <v>1</v>
          </cell>
          <cell r="E658" t="str">
            <v>st19.105</v>
          </cell>
        </row>
        <row r="659">
          <cell r="A659" t="str">
            <v>sh1037</v>
          </cell>
          <cell r="B659" t="str">
            <v>Этопозид</v>
          </cell>
          <cell r="C659" t="str">
            <v>Этопозид 100 мг внутрь в 1-14-й дни; цикл 28 дней</v>
          </cell>
          <cell r="D659">
            <v>14</v>
          </cell>
        </row>
        <row r="660">
          <cell r="A660" t="str">
            <v>sh1038</v>
          </cell>
          <cell r="B660" t="str">
            <v>Карбоплатин + паклитаксел + трастузумаб</v>
          </cell>
          <cell r="C660" t="str">
            <v>Паклитаксел 80 мг/м² в/в в 1-й, 8-й, 15-й дни + карбоплатин AUC 2 в/в в 1-й, 8-й, 15-й дни + трастузумаб 2 мг/кг (нагрузочная доза 4 мг/кг) в/в 1 раз в 7 дней; цикл 28 дней</v>
          </cell>
          <cell r="D660">
            <v>1</v>
          </cell>
          <cell r="E660" t="str">
            <v>st19.108</v>
          </cell>
        </row>
        <row r="661">
          <cell r="A661" t="str">
            <v>sh1038.1</v>
          </cell>
          <cell r="B661" t="str">
            <v>Карбоплатин + паклитаксел + трастузумаб</v>
          </cell>
          <cell r="C661" t="str">
            <v>Паклитаксел 80 мг/м² в/в в 1-й, 8-й, 15-й дни + карбоплатин AUC 2 в/в в 1-й, 8-й, 15-й дни + трастузумаб 2 мг/кг (нагрузочная доза 4 мг/кг) в/в 1 раз в 7 дней; цикл 28 дней</v>
          </cell>
          <cell r="D661">
            <v>4</v>
          </cell>
          <cell r="E661" t="str">
            <v>st19.114</v>
          </cell>
        </row>
        <row r="662">
          <cell r="A662" t="str">
            <v>sh1040</v>
          </cell>
          <cell r="B662" t="str">
            <v>Доцетаксел + трастузумаб</v>
          </cell>
          <cell r="C662" t="str">
            <v>Доцетаксел 75 мг/м² в/в в 1-й день + трастузумаб 2 мг/кг (нагрузочная доза 4 мг/кг) в/в 1 раз в 7 дней; цикл 21 день</v>
          </cell>
          <cell r="D662">
            <v>1</v>
          </cell>
          <cell r="E662" t="str">
            <v>st19.107</v>
          </cell>
        </row>
        <row r="663">
          <cell r="A663" t="str">
            <v>sh1040.1</v>
          </cell>
          <cell r="B663" t="str">
            <v>Доцетаксел + трастузумаб</v>
          </cell>
          <cell r="C663" t="str">
            <v>Доцетаксел 75 мг/м² в/в в 1-й день + трастузумаб 2 мг/кг (нагрузочная доза 4 мг/кг) в/в 1 раз в 7 дней; цикл 21 день</v>
          </cell>
          <cell r="D663">
            <v>3</v>
          </cell>
          <cell r="E663" t="str">
            <v>st19.111</v>
          </cell>
        </row>
        <row r="664">
          <cell r="A664" t="str">
            <v>sh1041</v>
          </cell>
          <cell r="B664" t="str">
            <v>Гемцитабин + трастузумаб</v>
          </cell>
          <cell r="C664" t="str">
            <v>Гемцитабин 800-1200 мг/м² в/в в 1-й, 8-й, 15-й дни + трастузумаб 2 мг/кг (нагрузочная доза 4 мг/кг) в/в 1 раз в 7 дней; цикл 28 дней</v>
          </cell>
          <cell r="D664">
            <v>1</v>
          </cell>
          <cell r="E664" t="str">
            <v>st19.107</v>
          </cell>
        </row>
        <row r="665">
          <cell r="A665" t="str">
            <v>sh1041.1</v>
          </cell>
          <cell r="B665" t="str">
            <v>Гемцитабин + трастузумаб</v>
          </cell>
          <cell r="C665" t="str">
            <v>Гемцитабин 800-1200 мг/м² в/в в 1-й, 8-й, 15-й дни + трастузумаб 2 мг/кг (нагрузочная доза 4 мг/кг) в/в 1 раз в 7 дней; цикл 28 дней</v>
          </cell>
          <cell r="D665">
            <v>4</v>
          </cell>
          <cell r="E665" t="str">
            <v>st19.113</v>
          </cell>
        </row>
        <row r="666">
          <cell r="A666" t="str">
            <v>sh1042</v>
          </cell>
          <cell r="B666" t="str">
            <v>Метотрексат + трастузумаб + циклофосфамид</v>
          </cell>
          <cell r="C666" t="str">
            <v>Циклофосфамид 50 мг внутрь ежедневно + метотрексат 5 мг внутрь в 1-2-й дни + трастузумаб 2 мг/кг (нагрузочная доза 4 мг/кг) в/в в 1-й день; цикл 7 дней</v>
          </cell>
          <cell r="D666">
            <v>7</v>
          </cell>
        </row>
        <row r="667">
          <cell r="A667" t="str">
            <v>sh1045</v>
          </cell>
          <cell r="B667" t="str">
            <v>Анастрозол + трастузумаб</v>
          </cell>
          <cell r="C667" t="str">
            <v>Анастрозол 1 мг внутрь ежедневно + трастузумаб 2 мг/кг (нагрузочная доза 4 мг/кг) в/в 1 раз в 7 дней</v>
          </cell>
          <cell r="D667">
            <v>21</v>
          </cell>
        </row>
        <row r="668">
          <cell r="A668" t="str">
            <v>sh1046</v>
          </cell>
          <cell r="B668" t="str">
            <v>Анастрозол + лапатиниб</v>
          </cell>
          <cell r="C668" t="str">
            <v>Анастрозол 1 мг внутрь ежедневно + лапатиниб 1500 мг ежедневно</v>
          </cell>
          <cell r="D668">
            <v>30</v>
          </cell>
        </row>
        <row r="669">
          <cell r="A669" t="str">
            <v>sh1047</v>
          </cell>
          <cell r="B669" t="str">
            <v>Анастрозол + лапатиниб + трастузумаб</v>
          </cell>
          <cell r="C669" t="str">
            <v>Анастрозол 1 мг внутрь ежедневно + лапатиниб 1000 мг ежедневно + трастузумаб 6 мг/кг (нагрузочная доза 8 мг/кг) в/в в 1-й день; цикл 21 день</v>
          </cell>
          <cell r="D669">
            <v>21</v>
          </cell>
        </row>
        <row r="670">
          <cell r="A670" t="str">
            <v>sh1048</v>
          </cell>
          <cell r="B670" t="str">
            <v>Анастрозол + лапатиниб + трастузумаб</v>
          </cell>
          <cell r="C670" t="str">
            <v>Анастрозол 1 мг внутрь ежедневно + лапатиниб 1000 мг ежедневно + трастузумаб 2 мг/кг (нагрузочная доза 4 мг/кг) в/в 1 раз в 7 дней; цикл 21 день</v>
          </cell>
          <cell r="D670">
            <v>21</v>
          </cell>
        </row>
        <row r="671">
          <cell r="A671" t="str">
            <v>sh1049</v>
          </cell>
          <cell r="B671" t="str">
            <v>Тамоксифен + трастузумаб</v>
          </cell>
          <cell r="C671" t="str">
            <v>Тамоксифен 20 мг внутрь ежедневно + трастузумаб 2 мг/кг (нагрузочная доза 4 мг/кг) в/в 1 раз в 7 дней</v>
          </cell>
          <cell r="D671">
            <v>21</v>
          </cell>
        </row>
        <row r="672">
          <cell r="A672" t="str">
            <v>sh1050</v>
          </cell>
          <cell r="B672" t="str">
            <v>Тамоксифен + трастузумаб + трипторелин</v>
          </cell>
          <cell r="C672" t="str">
            <v>Трипторелин 3,75 мг в/м 1 раз в 28 дней + тамоксифен 20 мг внутрь ежедневно + трастузумаб 6 мг/кг (нагрузочная доза 8 мг/кг) в/в 1 раз в 21 день</v>
          </cell>
          <cell r="D672">
            <v>28</v>
          </cell>
        </row>
        <row r="673">
          <cell r="A673" t="str">
            <v>sh1056</v>
          </cell>
          <cell r="B673" t="str">
            <v>Циклофосфамид + эпирубицин</v>
          </cell>
          <cell r="C673" t="str">
            <v>Эпирубицин 90-100 мг/м² в 1-й день + циклофосфамид 600 мг/м² в/в в 1-й день; цикл 14 дней</v>
          </cell>
          <cell r="D673">
            <v>1</v>
          </cell>
          <cell r="E673" t="str">
            <v>st19.105</v>
          </cell>
        </row>
        <row r="674">
          <cell r="A674" t="str">
            <v>sh1061</v>
          </cell>
          <cell r="B674" t="str">
            <v>Ипилимумаб + карбоплатин + ниволумаб + пеметрексед</v>
          </cell>
          <cell r="C674" t="str">
            <v>Ниволумаб 360 мг в 1-й день + ипилимумаб 1 мг/кг 1 раз в 6 недель + пеметрексед 500 мг/м² в 1-й день + карбоплатин AUC 5-6 в 1-й день; цикл 21 день</v>
          </cell>
          <cell r="D674">
            <v>1</v>
          </cell>
          <cell r="E674" t="str">
            <v>st19.120</v>
          </cell>
        </row>
        <row r="675">
          <cell r="A675" t="str">
            <v>sh1062</v>
          </cell>
          <cell r="B675" t="str">
            <v>Ипилимумаб + ниволумаб + пеметрексед + цисплатин</v>
          </cell>
          <cell r="C675" t="str">
            <v>Ниволумаб 360 мг в 1-й день + ипилимумаб 1 мг/кг 1 раз в 6 недель + пеметрексед 500 мг/м² в 1-й день + цисплатин 75 мг/м² в 1-й день; цикл 21 день</v>
          </cell>
          <cell r="D675">
            <v>1</v>
          </cell>
          <cell r="E675" t="str">
            <v>st19.120</v>
          </cell>
        </row>
        <row r="676">
          <cell r="A676" t="str">
            <v>sh1063</v>
          </cell>
          <cell r="B676" t="str">
            <v>Ипилимумаб + карбоплатин + ниволумаб + паклитаксел</v>
          </cell>
          <cell r="C676" t="str">
            <v>Ниволумаб 360 мг в 1-й день + ипилимумаб 1 мг/кг 1 раз в 6 недель + паклитаксел 175-225 мг/м² в 1-й день + карбоплатин AUC 5-7 в 1-й день; цикл 21 день</v>
          </cell>
          <cell r="D676">
            <v>1</v>
          </cell>
          <cell r="E676" t="str">
            <v>st19.120</v>
          </cell>
        </row>
        <row r="677">
          <cell r="A677" t="str">
            <v>sh1064</v>
          </cell>
          <cell r="B677" t="str">
            <v>Карбоплатин + темозоломид</v>
          </cell>
          <cell r="C677" t="str">
            <v>Темозоломид 150-200 мг/м² в 1-5-й дни + карбоплатин AUC 3 в 1-й день; цикл 28 дней</v>
          </cell>
          <cell r="D677">
            <v>5</v>
          </cell>
          <cell r="E677" t="str">
            <v>st19.117</v>
          </cell>
        </row>
        <row r="678">
          <cell r="A678" t="str">
            <v>sh1065</v>
          </cell>
          <cell r="B678" t="str">
            <v>Темозоломид + цисплатин</v>
          </cell>
          <cell r="C678" t="str">
            <v>Темозоломид 150-200 мг/м² в 1-5-й дни + цисплатин 80 мг/м² в 1-й день; цикл 28 дней</v>
          </cell>
          <cell r="D678">
            <v>5</v>
          </cell>
          <cell r="E678" t="str">
            <v>st19.117</v>
          </cell>
        </row>
        <row r="679">
          <cell r="A679" t="str">
            <v>sh1066</v>
          </cell>
          <cell r="B679" t="str">
            <v>Бевацизумаб + иринотекан</v>
          </cell>
          <cell r="C679" t="str">
            <v>Бевацизумаб 5-10 мг/кг в 1-й, 15-й дни + иринотекан 125-200 мг/м² в 1-й, 15-й дни; цикл 28 дней</v>
          </cell>
          <cell r="D679">
            <v>1</v>
          </cell>
          <cell r="E679" t="str">
            <v>st19.110</v>
          </cell>
        </row>
        <row r="680">
          <cell r="A680" t="str">
            <v>sh1066.1</v>
          </cell>
          <cell r="B680" t="str">
            <v>Бевацизумаб + иринотекан</v>
          </cell>
          <cell r="C680" t="str">
            <v>Бевацизумаб 5-10 мг/кг в 1-й, 15-й дни + иринотекан 125-200 мг/м² в 1-й, 15-й дни; цикл 28 дней</v>
          </cell>
          <cell r="D680">
            <v>2</v>
          </cell>
          <cell r="E680" t="str">
            <v>st19.115</v>
          </cell>
        </row>
        <row r="681">
          <cell r="A681" t="str">
            <v>sh1067</v>
          </cell>
          <cell r="B681" t="str">
            <v>Гемцитабин</v>
          </cell>
          <cell r="C681" t="str">
            <v>Гемцитабин 750-1200 мг/м² в 1-й, 8-й, 15-й дни; цикл 28 дней</v>
          </cell>
          <cell r="D681">
            <v>1</v>
          </cell>
          <cell r="E681" t="str">
            <v>st19.105</v>
          </cell>
        </row>
        <row r="682">
          <cell r="A682" t="str">
            <v>sh1067.1</v>
          </cell>
          <cell r="B682" t="str">
            <v>Гемцитабин</v>
          </cell>
          <cell r="C682" t="str">
            <v>Гемцитабин 750-1200 мг/м² в 1-й, 8-й, 15-й дни; цикл 28 дней</v>
          </cell>
          <cell r="D682">
            <v>3</v>
          </cell>
          <cell r="E682" t="str">
            <v>st19.108</v>
          </cell>
        </row>
        <row r="683">
          <cell r="A683" t="str">
            <v>sh1068</v>
          </cell>
          <cell r="B683" t="str">
            <v>Циклофосфамид + эпирубицин</v>
          </cell>
          <cell r="C683" t="str">
            <v>Эпирубицин 60-120 мг/м² в 1-й день + циклофосфамид 600 мг/м² в 1-й день; цикл 21 день</v>
          </cell>
          <cell r="D683">
            <v>1</v>
          </cell>
          <cell r="E683" t="str">
            <v>st19.105</v>
          </cell>
        </row>
        <row r="684">
          <cell r="A684" t="str">
            <v>sh1069</v>
          </cell>
          <cell r="B684" t="str">
            <v>Ифосфамид + месна + паклитаксел + филграстим</v>
          </cell>
          <cell r="C684" t="str">
            <v>Ифосфамид 1600 мг/м² в 1-3-й дни + паклитаксел 135 мг/м² в 1-й день + месна (120% от дозы ифосфамида) в 1-3-й дни + филграстим 5 мкг/кг в 4-8-й день; цикл 21 день</v>
          </cell>
          <cell r="D684">
            <v>8</v>
          </cell>
          <cell r="E684" t="str">
            <v>st19.110</v>
          </cell>
        </row>
        <row r="685">
          <cell r="A685" t="str">
            <v>sh1070</v>
          </cell>
          <cell r="B685" t="str">
            <v>Гемцитабин + доцетаксел + филграстим</v>
          </cell>
          <cell r="C685" t="str">
            <v>Гемцитабин 900 мг/м² в 1-й, 8-й дни + доцетаксел 100 мг/м² в 8-й день + филграстим 150 мкг/м² или 5 мкг/кг в 9-15-й дни; цикл 21 день</v>
          </cell>
          <cell r="D685">
            <v>9</v>
          </cell>
          <cell r="E685" t="str">
            <v>st19.111</v>
          </cell>
        </row>
        <row r="686">
          <cell r="A686" t="str">
            <v>sh1071</v>
          </cell>
          <cell r="B686" t="str">
            <v>Абемациклиб + анастрозол</v>
          </cell>
          <cell r="C686" t="str">
            <v>Анастрозол 1 мг внутрь ежедневно + абемациклиб 300 мг внутрь ежедневно; цикл 28 дней</v>
          </cell>
          <cell r="D686">
            <v>28</v>
          </cell>
        </row>
        <row r="687">
          <cell r="A687" t="str">
            <v>sh1072</v>
          </cell>
          <cell r="B687" t="str">
            <v>Пембролизумаб + фторурацил + цисплатин</v>
          </cell>
          <cell r="C687" t="str">
            <v>Пембролизумаб 200 мг в 1-й день + цисплатин 75-80 мг/м² в 1-й день + фторурацил 3750-4000 мг/м² (по 750-800 мг/м² в сутки) (120-часовая инфузия) в 1-5-й дни; цикл 21 день</v>
          </cell>
          <cell r="D687">
            <v>5</v>
          </cell>
          <cell r="E687" t="str">
            <v>st19.119</v>
          </cell>
        </row>
        <row r="688">
          <cell r="A688" t="str">
            <v>sh1073</v>
          </cell>
          <cell r="B688" t="str">
            <v>Ланреотид + сунитиниб</v>
          </cell>
          <cell r="C688" t="str">
            <v>Сунитиниб 50 мг в 1-28-й дни + ланреотид 120 мг п/к 1 раз в 28 дней; цикл 42 дня</v>
          </cell>
          <cell r="D688" t="str">
            <v>29/28**</v>
          </cell>
        </row>
        <row r="689">
          <cell r="A689" t="str">
            <v>sh1074</v>
          </cell>
          <cell r="B689" t="str">
            <v>Доксорубицин</v>
          </cell>
          <cell r="C689" t="str">
            <v>Доксорубицин 25 мг/м² в/в в 1-3-й дни; цикл 21 день</v>
          </cell>
          <cell r="D689">
            <v>3</v>
          </cell>
          <cell r="E689" t="str">
            <v>st19.105</v>
          </cell>
        </row>
        <row r="690">
          <cell r="A690" t="str">
            <v>sh1075</v>
          </cell>
          <cell r="B690" t="str">
            <v>Гемцитабин + ланреотид + оксалиплатин</v>
          </cell>
          <cell r="C690" t="str">
            <v>Оксалиплатин 100 мг/м² в/в в 1-й день + гемцитабин 1000 мг/м² в/в в 1-й, 8-й дни + ланреотид 120 мг п/к 1 раз в 28 дней; цикл 21 день</v>
          </cell>
          <cell r="D690">
            <v>1</v>
          </cell>
          <cell r="E690" t="str">
            <v>st19.108</v>
          </cell>
        </row>
        <row r="691">
          <cell r="A691" t="str">
            <v>sh1075.1</v>
          </cell>
          <cell r="B691" t="str">
            <v>Гемцитабин + ланреотид + оксалиплатин</v>
          </cell>
          <cell r="C691" t="str">
            <v>Оксалиплатин 100 мг/м² в/в в 1-й день + гемцитабин 1000 мг/м² в/в в 1-й, 8-й дни + ланреотид 120 мг п/к 1 раз в 28 дней; цикл 21 день</v>
          </cell>
          <cell r="D691" t="str">
            <v>2/2/3/2**</v>
          </cell>
          <cell r="E691" t="str">
            <v>st19.110</v>
          </cell>
        </row>
        <row r="692">
          <cell r="A692" t="str">
            <v>sh1076</v>
          </cell>
          <cell r="B692" t="str">
            <v>Гемцитабин + ланреотид + оксалиплатин</v>
          </cell>
          <cell r="C692" t="str">
            <v>Оксалиплатин 100 мг/м² в/в в 1-й день + гемцитабин 1000 мг/м² в/в в 1-й день + ланреотид 120 мг п/к 1 раз в 28 дней; цикл 14 дней</v>
          </cell>
          <cell r="D692">
            <v>1</v>
          </cell>
          <cell r="E692" t="str">
            <v>st19.109</v>
          </cell>
        </row>
        <row r="693">
          <cell r="A693" t="str">
            <v>sh1077</v>
          </cell>
          <cell r="B693" t="str">
            <v>Доцетаксел + цисплатин</v>
          </cell>
          <cell r="C693" t="str">
            <v>Доцетаксел 70 мг/м² в 1-й день + цисплатин 70 мг/м² в 1-й день; цикл 21 день</v>
          </cell>
          <cell r="D693">
            <v>1</v>
          </cell>
          <cell r="E693" t="str">
            <v>st19.107</v>
          </cell>
        </row>
        <row r="694">
          <cell r="A694" t="str">
            <v>sh1078</v>
          </cell>
          <cell r="B694" t="str">
            <v>Винкристин + доксорубицин + ланреотид + циклофосфамид</v>
          </cell>
          <cell r="C694" t="str">
            <v>Циклофосфамид 1000 мг/м² в/в в 1-й день + доксорубицин 50 мг/м² в/в в 1-й день + винкристин 1,4 мг/м² в/в в 1-й день + ланреотид 120 мг п/к 1 раз в 28 дней; цикл 21 день</v>
          </cell>
          <cell r="D694">
            <v>1</v>
          </cell>
          <cell r="E694" t="str">
            <v>st19.108</v>
          </cell>
        </row>
        <row r="695">
          <cell r="A695" t="str">
            <v>sh1079</v>
          </cell>
          <cell r="B695" t="str">
            <v>Иринотекан + ланреотид + цисплатин</v>
          </cell>
          <cell r="C695" t="str">
            <v>Цисплатин 75 мг/м² в/в в 1-й день + иринотекан 65 мг/м² в/в в 1-й, 8-й дни + ланреотид 120 мг п/к 1 раз в 28 дней; цикл 21 день</v>
          </cell>
          <cell r="D695">
            <v>1</v>
          </cell>
          <cell r="E695" t="str">
            <v>st19.108</v>
          </cell>
        </row>
        <row r="696">
          <cell r="A696" t="str">
            <v>sh1079.1</v>
          </cell>
          <cell r="B696" t="str">
            <v>Иринотекан + ланреотид + цисплатин</v>
          </cell>
          <cell r="C696" t="str">
            <v>Цисплатин 75 мг/м² в/в в 1-й день + иринотекан 65 мг/м² в/в в 1-й, 8-й дни + ланреотид 120 мг п/к 1 раз в 28 дней; цикл 21 день</v>
          </cell>
          <cell r="D696" t="str">
            <v>2/2/3/2**</v>
          </cell>
          <cell r="E696" t="str">
            <v>st19.110</v>
          </cell>
        </row>
        <row r="697">
          <cell r="A697" t="str">
            <v>sh1080</v>
          </cell>
          <cell r="B697" t="str">
            <v>Дегареликс + олапариб</v>
          </cell>
          <cell r="C697" t="str">
            <v>Олапариб 600 мг ежедневно + дегареликс 80 мг 1 раз в 28 дней (240 мг в первый месяц терапии)</v>
          </cell>
          <cell r="D697">
            <v>28</v>
          </cell>
        </row>
        <row r="698">
          <cell r="A698" t="str">
            <v>sh1081</v>
          </cell>
          <cell r="B698" t="str">
            <v>Карбоплатин + ланреотид + этопозид</v>
          </cell>
          <cell r="C698" t="str">
            <v>Карбоплатин AUC 5 в/в в 1-й день + этопозид 100 мг/м² в/в в 1-3-й дни + ланреотид 120 мг п/к 1 раз в 28 дней; цикл 21 день</v>
          </cell>
          <cell r="D698" t="str">
            <v>3/3/1/3/1/3**</v>
          </cell>
          <cell r="E698" t="str">
            <v>st19.109</v>
          </cell>
        </row>
        <row r="699">
          <cell r="A699" t="str">
            <v>sh1082</v>
          </cell>
          <cell r="B699" t="str">
            <v>Метотрексат</v>
          </cell>
          <cell r="C699" t="str">
            <v>Метотрексат 3000-8000 мг/м² в 1-й день; цикл 21 день</v>
          </cell>
          <cell r="D699">
            <v>1</v>
          </cell>
          <cell r="E699" t="str">
            <v>st19.106</v>
          </cell>
        </row>
        <row r="700">
          <cell r="A700" t="str">
            <v>sh1083</v>
          </cell>
          <cell r="B700" t="str">
            <v>Бусерелин + олапариб</v>
          </cell>
          <cell r="C700" t="str">
            <v>Олапариб 600 мг ежедневно + бусерелин 3,75 мг 1 раз в 28 дней</v>
          </cell>
          <cell r="D700">
            <v>28</v>
          </cell>
        </row>
        <row r="701">
          <cell r="A701" t="str">
            <v>sh1084</v>
          </cell>
          <cell r="B701" t="str">
            <v>Ипилимумаб + ниволумаб</v>
          </cell>
          <cell r="C701" t="str">
            <v>Ниволумаб 240 мг в 1-й день + ипилимумаб 1 мг/кг 1 раз в 6 недель; цикл 14 дней</v>
          </cell>
          <cell r="D701">
            <v>1</v>
          </cell>
          <cell r="E701" t="str">
            <v>st19.119</v>
          </cell>
        </row>
        <row r="702">
          <cell r="A702" t="str">
            <v>sh1085</v>
          </cell>
          <cell r="B702" t="str">
            <v>Бевацизумаб + кальция фолинат + фторурацил</v>
          </cell>
          <cell r="C702" t="str">
            <v>Кальция фолинат 200 мг/м² в/в в 1-й день + фторурацил 400 мг/м² в 1-й день + фторурацил 2400 мг/м² (по 1200 мг/м² в сутки) (46-часовая инфузия) в 1-2-й дни + бевацизумаб 5 мг/кг в/в в 1-й день; цикл 14 дней</v>
          </cell>
          <cell r="D702">
            <v>2</v>
          </cell>
          <cell r="E702" t="str">
            <v>st19.109</v>
          </cell>
        </row>
        <row r="703">
          <cell r="A703" t="str">
            <v>sh1086</v>
          </cell>
          <cell r="B703" t="str">
            <v>Гозерелин + олапариб</v>
          </cell>
          <cell r="C703" t="str">
            <v>Олапариб 600 мг ежедневно +  гозерелин 3,6 мг 1 раз в 28 дней</v>
          </cell>
          <cell r="D703">
            <v>28</v>
          </cell>
        </row>
        <row r="704">
          <cell r="A704" t="str">
            <v>sh1087</v>
          </cell>
          <cell r="B704" t="str">
            <v>Гозерелин + олапариб</v>
          </cell>
          <cell r="C704" t="str">
            <v>Олапариб 600 мг ежедневно + гозерелин 10,8 мг 1 раз в 90 дней</v>
          </cell>
          <cell r="D704">
            <v>30</v>
          </cell>
        </row>
        <row r="705">
          <cell r="A705" t="str">
            <v>sh1088</v>
          </cell>
          <cell r="B705" t="str">
            <v>Винкристин + дакарбазин + циклофосфамид</v>
          </cell>
          <cell r="C705" t="str">
            <v>Циклофосфамид 750 мг/м² в 1-й день + дакарбазин 600 мг/м² в 1-2-й дни + винкристин 1,4 мг/м² в 1-й день; цикл 21 день</v>
          </cell>
          <cell r="D705">
            <v>2</v>
          </cell>
          <cell r="E705" t="str">
            <v>st19.105</v>
          </cell>
        </row>
        <row r="706">
          <cell r="A706" t="str">
            <v>sh1089</v>
          </cell>
          <cell r="B706" t="str">
            <v>Лейпрорелин + олапариб</v>
          </cell>
          <cell r="C706" t="str">
            <v>Олапариб 600 мг ежедневно + лейпрорелин 3,75 мг 1 раз в 28 дней</v>
          </cell>
          <cell r="D706">
            <v>28</v>
          </cell>
        </row>
        <row r="707">
          <cell r="A707" t="str">
            <v>sh1090</v>
          </cell>
          <cell r="B707" t="str">
            <v>Лейпрорелин + олапариб</v>
          </cell>
          <cell r="C707" t="str">
            <v>Олапариб 600 мг ежедневно + лейпрорелин 7,5 мг 1 раз в 28 дней</v>
          </cell>
          <cell r="D707">
            <v>28</v>
          </cell>
        </row>
        <row r="708">
          <cell r="A708" t="str">
            <v>sh1091</v>
          </cell>
          <cell r="B708" t="str">
            <v>Лейпрорелин + олапариб</v>
          </cell>
          <cell r="C708" t="str">
            <v>Олапариб 600 мг ежедневно + лейпрорелин 22,5 мг 1 раз в 90 дней</v>
          </cell>
          <cell r="D708">
            <v>30</v>
          </cell>
        </row>
        <row r="709">
          <cell r="A709" t="str">
            <v>sh1092</v>
          </cell>
          <cell r="B709" t="str">
            <v>Лейпрорелин + олапариб</v>
          </cell>
          <cell r="C709" t="str">
            <v>Олапариб 600 мг ежедневно + лейпрорелин 11,25 мг 1 раз в 90 дней</v>
          </cell>
          <cell r="D709">
            <v>30</v>
          </cell>
        </row>
        <row r="710">
          <cell r="A710" t="str">
            <v>sh1093</v>
          </cell>
          <cell r="B710" t="str">
            <v>Лейпрорелин + олапариб</v>
          </cell>
          <cell r="C710" t="str">
            <v>Олапариб 600 мг ежедневно + лейпрорелин 45 мг 1 раз в 180 дней</v>
          </cell>
          <cell r="D710">
            <v>30</v>
          </cell>
        </row>
        <row r="711">
          <cell r="A711" t="str">
            <v>sh1094</v>
          </cell>
          <cell r="B711" t="str">
            <v>Доксорубицин + ифосфамид + месна + филграстим</v>
          </cell>
          <cell r="C711" t="str">
            <v>Доксорубицин 60-75 мг/м² (по 20-25 мг/м² в сутки) (72-часовая инфузия) в/в в 1-3-й дни + ифосфамид 1500-2500 мг/м² в/в в 1-4-й дни + месна 1875-2500 мг/м² в 1-4-й дни + филграстим 5 мкг/кг п/к в 5-15-й дни; цикл 21 день</v>
          </cell>
          <cell r="D711">
            <v>15</v>
          </cell>
          <cell r="E711" t="str">
            <v>st19.111</v>
          </cell>
        </row>
        <row r="712">
          <cell r="A712" t="str">
            <v>sh1095</v>
          </cell>
          <cell r="B712" t="str">
            <v>Доксорубицин + ифосфамид + месна + филграстим</v>
          </cell>
          <cell r="C712" t="str">
            <v>Доксорубицин 25 мг/м² в/в в 1-3-й дни + ифосфамид 2500 мг/м² в/в в 1-4-й дни + месна 2500 мг/м² в 1-4-й дни + филграстим 5 мкг/кг п/к в 5-16-й дни; цикл 21 день</v>
          </cell>
          <cell r="D712">
            <v>16</v>
          </cell>
          <cell r="E712" t="str">
            <v>st19.112</v>
          </cell>
        </row>
        <row r="713">
          <cell r="A713" t="str">
            <v>sh1096</v>
          </cell>
          <cell r="B713" t="str">
            <v>Доксорубицин + ифосфамид + месна + филграстим</v>
          </cell>
          <cell r="C713" t="str">
            <v>Доксорубицин 75 мг/м² в/в в 1-й день + ифосфамид 2500 мг/м² в/в в 1-4-й дни + месна 2500 мг/м² в 1-4-й дни + филграстим 5 мкг/кг п/к в 5-16-й дни; цикл 21 день</v>
          </cell>
          <cell r="D713">
            <v>16</v>
          </cell>
          <cell r="E713" t="str">
            <v>st19.112</v>
          </cell>
        </row>
        <row r="714">
          <cell r="A714" t="str">
            <v>sh1097</v>
          </cell>
          <cell r="B714" t="str">
            <v>Иринотекан + кальция фолинат + ланреотид + фторурацил</v>
          </cell>
          <cell r="C714" t="str">
            <v>Иринотекан 180 мг/м² в/в в 1-й день + кальция фолинат 400 мг/м² в/в в 1-й день + фторурацил 400 мг/м² в/в в 1-й день + фторурацил 2400 мг/м² (по 1200 мг/м² в сутки)(46-часовая инфузия) в/в в 1-2-й дни + ланреотид 120 мг п/к 1 раз в 28 дней; цикл 14 дней</v>
          </cell>
          <cell r="D714">
            <v>2</v>
          </cell>
          <cell r="E714" t="str">
            <v>st19.109</v>
          </cell>
        </row>
        <row r="715">
          <cell r="A715" t="str">
            <v>sh1098</v>
          </cell>
          <cell r="B715" t="str">
            <v>Ланреотид + темозоломид</v>
          </cell>
          <cell r="C715" t="str">
            <v>Темозоломид 75 мг/м² внутрь в 1-7-й дни + ланреотид 120 мг п/к 1 раз в 28 дней; цикл 14 дней</v>
          </cell>
          <cell r="D715">
            <v>7</v>
          </cell>
        </row>
        <row r="716">
          <cell r="A716" t="str">
            <v>sh1099</v>
          </cell>
          <cell r="B716" t="str">
            <v>Дурвалумаб + карбоплатин + этопозид</v>
          </cell>
          <cell r="C716" t="str">
            <v>Этопозид 80-100 мг/м² в 1-3-й дни + карбоплатин AUC 5-6 в 1-й день + дурвалумаб 1500 мг в 1-й день; цикл 21 день</v>
          </cell>
          <cell r="D716">
            <v>3</v>
          </cell>
          <cell r="E716" t="str">
            <v>st19.120</v>
          </cell>
        </row>
        <row r="717">
          <cell r="A717" t="str">
            <v>sh1100</v>
          </cell>
          <cell r="B717" t="str">
            <v>Палбоциклиб</v>
          </cell>
          <cell r="C717" t="str">
            <v>Палбоциклиб 200 мг внутрь в 1-14-й день; цикл 21 день</v>
          </cell>
          <cell r="D717">
            <v>14</v>
          </cell>
        </row>
        <row r="718">
          <cell r="A718" t="str">
            <v>sh1101</v>
          </cell>
          <cell r="B718" t="str">
            <v>Бевацизумаб</v>
          </cell>
          <cell r="C718" t="str">
            <v>Бевацизумаб 5-10 мг/кг в 1-й, 15-й дни; цикл 28 дней</v>
          </cell>
          <cell r="D718">
            <v>1</v>
          </cell>
          <cell r="E718" t="str">
            <v>st19.109</v>
          </cell>
        </row>
        <row r="719">
          <cell r="A719" t="str">
            <v>sh1101.1</v>
          </cell>
          <cell r="B719" t="str">
            <v>Бевацизумаб</v>
          </cell>
          <cell r="C719" t="str">
            <v>Бевацизумаб 5-10 мг/кг в 1-й, 15-й дни; цикл 28 дней</v>
          </cell>
          <cell r="D719">
            <v>2</v>
          </cell>
          <cell r="E719" t="str">
            <v>st19.113</v>
          </cell>
        </row>
        <row r="720">
          <cell r="A720" t="str">
            <v>sh1102</v>
          </cell>
          <cell r="B720" t="str">
            <v>Ленватиниб + пембролизумаб</v>
          </cell>
          <cell r="C720" t="str">
            <v>Пембролизумаб 200 мг в/в в 1-й день + ленватиниб 20 мг внутрь ежедневно; цикл 21 день</v>
          </cell>
          <cell r="D720">
            <v>21</v>
          </cell>
        </row>
        <row r="721">
          <cell r="A721" t="str">
            <v>sh1104</v>
          </cell>
          <cell r="B721" t="str">
            <v>Ломустин</v>
          </cell>
          <cell r="C721" t="str">
            <v>Ломустин 110 мг/м² в 1-й день; цикл 42 дня</v>
          </cell>
          <cell r="D721">
            <v>1</v>
          </cell>
        </row>
        <row r="722">
          <cell r="A722" t="str">
            <v>sh1105</v>
          </cell>
          <cell r="B722" t="str">
            <v>Капецитабин + ниволумаб + оксалиплатин</v>
          </cell>
          <cell r="C722" t="str">
            <v>Ниволумаб 360 мг в 1-й день + оксалиплатин 130 мг/м² в 1-й день + капецитабин 2000 мг/м² в 1-14-й дни; цикл 21 день</v>
          </cell>
          <cell r="D722">
            <v>14</v>
          </cell>
        </row>
        <row r="723">
          <cell r="A723" t="str">
            <v>sh1106</v>
          </cell>
          <cell r="B723" t="str">
            <v>Винкристин + ломустин + прокарбазин</v>
          </cell>
          <cell r="C723" t="str">
            <v>Ломустин 100 мг/м² в 1-й день + винкристин 1,5 мг/м² в 1-й, 8-й дни + прокарбазин 70 мг/м² в 8-21-й дни; цикл 42 дня</v>
          </cell>
          <cell r="D723">
            <v>15</v>
          </cell>
        </row>
        <row r="724">
          <cell r="A724" t="str">
            <v>sh1107</v>
          </cell>
          <cell r="B724" t="str">
            <v>Темозоломид</v>
          </cell>
          <cell r="C724" t="str">
            <v>Темозоломид 75 мг/м² внутрь в 1-7-й дни; цикл 14 дней</v>
          </cell>
          <cell r="D724">
            <v>7</v>
          </cell>
        </row>
        <row r="725">
          <cell r="A725" t="str">
            <v>sh1108</v>
          </cell>
          <cell r="B725" t="str">
            <v>Цисплатин + этопозид</v>
          </cell>
          <cell r="C725" t="str">
            <v>Цисплатин 75 мг/м² в/в в 1-й день + этопозид 100 мг/м² в/в в 1-3-й дни; цикл 21 день</v>
          </cell>
          <cell r="D725">
            <v>3</v>
          </cell>
          <cell r="E725" t="str">
            <v>st19.105</v>
          </cell>
        </row>
        <row r="726">
          <cell r="A726" t="str">
            <v>sh1109</v>
          </cell>
          <cell r="B726" t="str">
            <v>Цисплатин + этопозид</v>
          </cell>
          <cell r="C726" t="str">
            <v>Цисплатин 80 мг/м² в/в в 1-й день + этопозид 100 мг/м² в/в в 1-3-й дни; цикл 21 день</v>
          </cell>
          <cell r="D726">
            <v>3</v>
          </cell>
          <cell r="E726" t="str">
            <v>st19.105</v>
          </cell>
        </row>
        <row r="727">
          <cell r="A727" t="str">
            <v>sh1110</v>
          </cell>
          <cell r="B727" t="str">
            <v>Цисплатин + этопозид</v>
          </cell>
          <cell r="C727" t="str">
            <v>Цисплатин 25 мг/м² в 1-4-й дни + этопозид 80 мг/м² в 1-4-й дни; цикл 21 день</v>
          </cell>
          <cell r="D727">
            <v>4</v>
          </cell>
          <cell r="E727" t="str">
            <v>st19.106</v>
          </cell>
        </row>
        <row r="728">
          <cell r="A728" t="str">
            <v>sh1111</v>
          </cell>
          <cell r="B728" t="str">
            <v>Капецитабин + цисплатин</v>
          </cell>
          <cell r="C728" t="str">
            <v>Цисплатин 60 мг/м² в/в в 1-й день + капецитабин 2000 мг/м² внутрь в 1-14-й дни; цикл 21 день</v>
          </cell>
          <cell r="D728">
            <v>14</v>
          </cell>
        </row>
        <row r="729">
          <cell r="A729" t="str">
            <v>sh1112</v>
          </cell>
          <cell r="B729" t="str">
            <v>Ифосфамид + месна</v>
          </cell>
          <cell r="C729" t="str">
            <v>Ифосфамид 3000 мг/м² в/в в 1-3-й дни + месна 4500 мг/м² в/в в 1-3-й дни; цикл 21 день</v>
          </cell>
          <cell r="D729">
            <v>3</v>
          </cell>
          <cell r="E729" t="str">
            <v>st19.108</v>
          </cell>
        </row>
        <row r="730">
          <cell r="A730" t="str">
            <v>sh1113</v>
          </cell>
          <cell r="B730" t="str">
            <v>Кальция фолинат + ниволумаб + оксалиплатин + фторурацил</v>
          </cell>
          <cell r="C730" t="str">
            <v>Ниволумаб 240 мг в 1-й день + оксалиплатин 85 мг/м² в 1-й день + кальция фолинат 400 мг/м² в 1-й день + фторурацил 2400 мг/м² (по 1200 мг/м² в сутки) (46-часовая инфузия) в 1-2-й дни + фторурацил 400 мг/м² в/в в 1-й день; цикл 14 дней</v>
          </cell>
          <cell r="D730">
            <v>2</v>
          </cell>
          <cell r="E730" t="str">
            <v>st19.118</v>
          </cell>
        </row>
        <row r="731">
          <cell r="A731" t="str">
            <v>sh1114</v>
          </cell>
          <cell r="B731" t="str">
            <v>Ифосфамид + месна + цисплатин + этопозид</v>
          </cell>
          <cell r="C731" t="str">
            <v>Цисплатин 20 мг/м² в 1-5-й дни + этопозид 80 мг/м² в 1-5-й дни + ифосфамид 1500 мг/м² в 1-й, 3-й, 5-й дни + месна (100% от дозы ифосфамида) в/в в 1-й, 3-й, 5-й дни; цикл 21 день</v>
          </cell>
          <cell r="D731">
            <v>5</v>
          </cell>
          <cell r="E731" t="str">
            <v>st19.107</v>
          </cell>
        </row>
        <row r="732">
          <cell r="A732" t="str">
            <v>sh1115</v>
          </cell>
          <cell r="B732" t="str">
            <v>Ифосфамид + месна + цисплатин + этопозид</v>
          </cell>
          <cell r="C732" t="str">
            <v>Цисплатин 20 мг/м² в 1-5-й дни + этопозид 80 мг/м² в 1-5-й дни + ифосфамид 1500 мг/м² в 1-й, 3-й, 5-й дни + месна (100% от дозы ифосфамида) в/в в 1-й, 3-й, 5-й дни; цикл 28 дней</v>
          </cell>
          <cell r="D732">
            <v>5</v>
          </cell>
          <cell r="E732" t="str">
            <v>st19.107</v>
          </cell>
        </row>
        <row r="733">
          <cell r="A733" t="str">
            <v>sh1116</v>
          </cell>
          <cell r="B733" t="str">
            <v>Иринотекан + карбоплатин</v>
          </cell>
          <cell r="C733" t="str">
            <v>Карбоплатин AUC 5 в/в в 1-й день + иринотекан 65 мг/м² в/в в 1-й, 8-й дни; цикл 21 день</v>
          </cell>
          <cell r="D733">
            <v>1</v>
          </cell>
          <cell r="E733" t="str">
            <v>st19.105</v>
          </cell>
        </row>
        <row r="734">
          <cell r="A734" t="str">
            <v>sh1116.1</v>
          </cell>
          <cell r="B734" t="str">
            <v>Иринотекан + карбоплатин</v>
          </cell>
          <cell r="C734" t="str">
            <v>Карбоплатин AUC 5 в/в в 1-й день + иринотекан 65 мг/м² в/в в 1-й, 8-й дни; цикл 21 день</v>
          </cell>
          <cell r="D734">
            <v>2</v>
          </cell>
          <cell r="E734" t="str">
            <v>st19.106</v>
          </cell>
        </row>
        <row r="735">
          <cell r="A735" t="str">
            <v>sh1117</v>
          </cell>
          <cell r="B735" t="str">
            <v>Циклофосфамид + цисплатин + этопозид</v>
          </cell>
          <cell r="C735" t="str">
            <v>Цисплатин 20 мг/м² в 1-4-й дни + этопозид 80 мг/м² в 1-5-й дни + циклофосфамид 600 мг/м² в 4-й день; цикл 28 дней</v>
          </cell>
          <cell r="D735">
            <v>5</v>
          </cell>
          <cell r="E735" t="str">
            <v>st19.106</v>
          </cell>
        </row>
        <row r="736">
          <cell r="A736" t="str">
            <v>sh1118</v>
          </cell>
          <cell r="B736" t="str">
            <v>Циклофосфамид + цисплатин + этопозид</v>
          </cell>
          <cell r="C736" t="str">
            <v>Цисплатин 20 мг/м² в 1-4-й дни + этопозид 80 мг/м² в 1-5-й дни + циклофосфамид 600 мг/м² в 4-й день; цикл 35 дней</v>
          </cell>
          <cell r="D736">
            <v>5</v>
          </cell>
          <cell r="E736" t="str">
            <v>st19.106</v>
          </cell>
        </row>
        <row r="737">
          <cell r="A737" t="str">
            <v>sh1119</v>
          </cell>
          <cell r="B737" t="str">
            <v>Циклофосфамид + цисплатин + этопозид</v>
          </cell>
          <cell r="C737" t="str">
            <v>Цисплатин 20 мг/м² в 1-4-й дни + этопозид 80 мг/м² в 1-5-й дни + циклофосфамид 600 мг/м² в 4-й день; цикл 42 дня</v>
          </cell>
          <cell r="D737">
            <v>5</v>
          </cell>
          <cell r="E737" t="str">
            <v>st19.106</v>
          </cell>
        </row>
        <row r="738">
          <cell r="A738" t="str">
            <v>sh1120</v>
          </cell>
          <cell r="B738" t="str">
            <v>Трастузумаб + этопозид</v>
          </cell>
          <cell r="C738" t="str">
            <v>Этопозид 50 мг внутрь в 1-21-й дни + трастузумаб 2 мг/кг (нагрузочная доза 4 мг/кг) в/в 1 раз в 7 дней; цикл 28 дней</v>
          </cell>
          <cell r="D738">
            <v>22</v>
          </cell>
        </row>
        <row r="739">
          <cell r="A739" t="str">
            <v>sh1121</v>
          </cell>
          <cell r="B739" t="str">
            <v>Трастузумаб + этопозид</v>
          </cell>
          <cell r="C739" t="str">
            <v>Этопозид 50 мг внутрь в 1-21-й дни + трастузумаб 6 мг/кг (нагрузочная доза 8 мг/кг) в/в 1 раз в 21 день; цикл 28 дней</v>
          </cell>
          <cell r="D739" t="str">
            <v>22/21/21**</v>
          </cell>
        </row>
        <row r="740">
          <cell r="A740" t="str">
            <v>sh1122</v>
          </cell>
          <cell r="B740" t="str">
            <v>Фторурацил + цисплатин</v>
          </cell>
          <cell r="C740" t="str">
            <v>Цисплатин 75-80 мг/м² в 1-й день + фторурацил 3750-4000 мг/м² (по 750-800 мг/м² в сутки) (120-часовая инфузия) в 1-5-й дни; цикл 21 день</v>
          </cell>
          <cell r="D740">
            <v>5</v>
          </cell>
          <cell r="E740" t="str">
            <v>st19.106</v>
          </cell>
        </row>
        <row r="741">
          <cell r="A741" t="str">
            <v>sh1123</v>
          </cell>
          <cell r="B741" t="str">
            <v>Ифосфамид + месна + филграстим</v>
          </cell>
          <cell r="C741" t="str">
            <v>Ифосфамид 2000 мг/м² в/в в 1-7-й дни + месна 2000-2400 мг/м² в/в в 1-7-й дни + филграстим 5 мкг/кг п/к в 8-18-й дни; цикл 21 день</v>
          </cell>
          <cell r="D741">
            <v>18</v>
          </cell>
          <cell r="E741" t="str">
            <v>st19.112</v>
          </cell>
        </row>
        <row r="742">
          <cell r="A742" t="str">
            <v>sh1124</v>
          </cell>
          <cell r="B742" t="str">
            <v>Интерферон альфа-2b</v>
          </cell>
          <cell r="C742" t="str">
            <v>Интерферон альфа-2b 3 млн.МЕ 3 раза в неделю</v>
          </cell>
          <cell r="D742">
            <v>3</v>
          </cell>
          <cell r="E742" t="str">
            <v>st19.106</v>
          </cell>
        </row>
        <row r="743">
          <cell r="A743" t="str">
            <v>sh1125</v>
          </cell>
          <cell r="B743" t="str">
            <v>Интерферон альфа-2b</v>
          </cell>
          <cell r="C743" t="str">
            <v>Интерферон альфа-2b 5 млн.МЕ 3 раза в неделю</v>
          </cell>
          <cell r="D743">
            <v>3</v>
          </cell>
          <cell r="E743" t="str">
            <v>st19.106</v>
          </cell>
        </row>
        <row r="744">
          <cell r="A744" t="str">
            <v>sh1126</v>
          </cell>
          <cell r="B744" t="str">
            <v>Рамуцирумаб + эрлотиниб</v>
          </cell>
          <cell r="C744" t="str">
            <v>Рамуцирумаб 10 мг/кг в/в в 1-й день + эрлотиниб 150 мг внутрь ежедневно; цикл 14 день</v>
          </cell>
          <cell r="D744">
            <v>14</v>
          </cell>
        </row>
        <row r="745">
          <cell r="A745" t="str">
            <v>sh1127</v>
          </cell>
          <cell r="B745" t="str">
            <v>Кальция фолинат + панитумумаб + фторурацил</v>
          </cell>
          <cell r="C745" t="str">
            <v>Кальция фолинат 200 мг/м² в/в в 1-й день + фторурацил 400 мг/м² в 1-й день + фторурацил 2400 мг/м² (по 1200 мг/м² в сутки) (46-часовая инфузия) в 1-2-й дни + панитумумаб 6 мг/кг в/в в 1-й день; цикл 14 дней</v>
          </cell>
          <cell r="D745">
            <v>2</v>
          </cell>
          <cell r="E745" t="str">
            <v>st19.113</v>
          </cell>
        </row>
        <row r="746">
          <cell r="A746" t="str">
            <v>sh1129</v>
          </cell>
          <cell r="B746" t="str">
            <v>Бевацизумаб + кальция фолинат + оксалиплатин + фторурацил</v>
          </cell>
          <cell r="C746" t="str">
            <v>Оксалиплатин 85 мг/м² в 1-й, 15-й, 29-й дни + кальция фолинат 250 мг/м² в/в в 1-й, 8-й, 15-й, 22-й, 29-й, 36-й дни + фторурацил 500 мг/м² в 1-й, 8-й, 15-й, 22-й, 29-й, 36-й дни + бевацизумаб 5 мг/кг в/в 1 раз в 14 дней; цикл 49 дней</v>
          </cell>
          <cell r="D746">
            <v>1</v>
          </cell>
          <cell r="E746" t="str">
            <v>st19.107</v>
          </cell>
        </row>
        <row r="747">
          <cell r="A747" t="str">
            <v>sh1129.1</v>
          </cell>
          <cell r="B747" t="str">
            <v>Бевацизумаб + кальция фолинат + оксалиплатин + фторурацил</v>
          </cell>
          <cell r="C747" t="str">
            <v>Оксалиплатин 85 мг/м² в 1-й, 15-й, 29-й дни + кальция фолинат 250 мг/м² в/в в 1-й, 8-й, 15-й, 22-й, 29-й, 36-й дни + фторурацил 500 мг/м² в 1-й, 8-й, 15-й, 22-й, 29-й, 36-й дни + бевацизумаб 5 мг/кг в/в 1 раз в 14 дней; цикл 49 дней</v>
          </cell>
          <cell r="D747" t="str">
            <v>7/6**</v>
          </cell>
          <cell r="E747" t="str">
            <v>st19.116</v>
          </cell>
        </row>
        <row r="748">
          <cell r="A748" t="str">
            <v>sh1130</v>
          </cell>
          <cell r="B748" t="str">
            <v>Ланреотид + цисплатин + этопозид</v>
          </cell>
          <cell r="C748" t="str">
            <v>Цисплатин 100 мг/м² в/в в 1-й день + этопозид 100 мг/м² в/в в 1-3-й дни + ланреотид 120 мг п/к 1 раз в 28 дней; цикл 21 день</v>
          </cell>
          <cell r="D748" t="str">
            <v>3/3/1/3/1/3**</v>
          </cell>
          <cell r="E748" t="str">
            <v>st19.109</v>
          </cell>
        </row>
        <row r="749">
          <cell r="A749" t="str">
            <v>sh1131</v>
          </cell>
          <cell r="B749" t="str">
            <v>Ланреотид + цисплатин + этопозид</v>
          </cell>
          <cell r="C749" t="str">
            <v>Цисплатин 75 мг/м² в/в в 1-й день + этопозид 100 мг/м² в/в в 1-3-й дни + ланреотид 120 мг п/к 1 раз в 28 дней; цикл 21 день</v>
          </cell>
          <cell r="D749" t="str">
            <v>3/3/1/3/1/3**</v>
          </cell>
          <cell r="E749" t="str">
            <v>st19.109</v>
          </cell>
        </row>
        <row r="750">
          <cell r="A750" t="str">
            <v>sh1132</v>
          </cell>
          <cell r="B750" t="str">
            <v>Ланреотид + цисплатин + этопозид</v>
          </cell>
          <cell r="C750" t="str">
            <v>Цисплатин 80 мг/м² в/в в 1-й день + этопозид 100 мг/м² в/в в 1-3-й дни + ланреотид 120 мг п/к 1 раз в 28 дней; цикл 21 день</v>
          </cell>
          <cell r="D750" t="str">
            <v>3/3/1/3/1/3**</v>
          </cell>
          <cell r="E750" t="str">
            <v>st19.109</v>
          </cell>
        </row>
        <row r="751">
          <cell r="A751" t="str">
            <v>sh1133</v>
          </cell>
          <cell r="B751" t="str">
            <v>Дакарбазин</v>
          </cell>
          <cell r="C751" t="str">
            <v>Дакарбазин 250 мг/м² в/в в 1-5-й дни; цикл 21 день</v>
          </cell>
          <cell r="D751">
            <v>5</v>
          </cell>
          <cell r="E751" t="str">
            <v>st19.106</v>
          </cell>
        </row>
        <row r="752">
          <cell r="A752" t="str">
            <v>sh1134</v>
          </cell>
          <cell r="B752" t="str">
            <v>Дурвалумаб</v>
          </cell>
          <cell r="C752" t="str">
            <v>Дурвалумаб 1500 мг в 1-й день; цикл 28 дней</v>
          </cell>
          <cell r="D752">
            <v>1</v>
          </cell>
          <cell r="E752" t="str">
            <v>st19.120</v>
          </cell>
        </row>
        <row r="753">
          <cell r="A753" t="str">
            <v>sh1135</v>
          </cell>
          <cell r="B753" t="str">
            <v>Авелумаб + акситиниб</v>
          </cell>
          <cell r="C753" t="str">
            <v>Авелумаб 800 мг в/в в 1-й день + акситиниб 10 мг ежедневно; цикл 14 дней</v>
          </cell>
          <cell r="D753">
            <v>14</v>
          </cell>
        </row>
        <row r="754">
          <cell r="A754" t="str">
            <v>sh1136</v>
          </cell>
          <cell r="B754" t="str">
            <v>Иринотекан + карбоплатин + ланреотид</v>
          </cell>
          <cell r="C754" t="str">
            <v>Карбоплатин AUC 5 в/в в 1-й день + иринотекан 65 мг/м² в/в в 1-й, 8-й дни + ланреотид 120 мг п/к 1 раз в 28 дней; цикл 21 день</v>
          </cell>
          <cell r="D754">
            <v>1</v>
          </cell>
          <cell r="E754" t="str">
            <v>st19.108</v>
          </cell>
        </row>
        <row r="755">
          <cell r="A755" t="str">
            <v>sh1136.1</v>
          </cell>
          <cell r="B755" t="str">
            <v>Иринотекан + карбоплатин + ланреотид</v>
          </cell>
          <cell r="C755" t="str">
            <v>Карбоплатин AUC 5 в/в в 1-й день + иринотекан 65 мг/м² в/в в 1-й, 8-й дни + ланреотид 120 мг п/к 1 раз в 28 дней; цикл 21 день</v>
          </cell>
          <cell r="D755" t="str">
            <v>2/2/3/2**</v>
          </cell>
          <cell r="E755" t="str">
            <v>st19.110</v>
          </cell>
        </row>
        <row r="756">
          <cell r="A756" t="str">
            <v>sh1137</v>
          </cell>
          <cell r="B756" t="str">
            <v>Олапариб + трипторелин</v>
          </cell>
          <cell r="C756" t="str">
            <v>Олапариб 600 мг ежедневно + трипторелин 3,75 мг 1 раз в 28 дней</v>
          </cell>
          <cell r="D756">
            <v>28</v>
          </cell>
        </row>
        <row r="757">
          <cell r="A757" t="str">
            <v>sh1138</v>
          </cell>
          <cell r="B757" t="str">
            <v>Олапариб + трипторелин</v>
          </cell>
          <cell r="C757" t="str">
            <v>Олапариб 600 мг ежедневно + трипторелин 11,25 мг 1 раз в 90 дней</v>
          </cell>
          <cell r="D757">
            <v>30</v>
          </cell>
        </row>
        <row r="758">
          <cell r="A758" t="str">
            <v>sh1139</v>
          </cell>
          <cell r="B758" t="str">
            <v>Дурвалумаб + цисплатин + этопозид</v>
          </cell>
          <cell r="C758" t="str">
            <v>Этопозид 80-100 мг/м² в 1-3-й дни + цисплатин 75-80 мг/м² в 1-й день + дурвалумаб 1500 мг в 1-й день; цикл 21 день</v>
          </cell>
          <cell r="D758">
            <v>3</v>
          </cell>
          <cell r="E758" t="str">
            <v>st19.120</v>
          </cell>
        </row>
        <row r="759">
          <cell r="A759" t="str">
            <v>sh1140</v>
          </cell>
          <cell r="B759" t="str">
            <v>Бевацизумаб + эрлотиниб</v>
          </cell>
          <cell r="C759" t="str">
            <v>Бевацизумаб 15 мг/кг в/в в 1-й день + эрлотиниб 150 мг внутрь ежедневно; цикл 21 день</v>
          </cell>
          <cell r="D759">
            <v>21</v>
          </cell>
        </row>
        <row r="760">
          <cell r="A760" t="str">
            <v>sh1141</v>
          </cell>
          <cell r="B760" t="str">
            <v>Капецитабин + ланреотид</v>
          </cell>
          <cell r="C760" t="str">
            <v>Капецитабин 1000-1500 мг внутрь ежедневно + ланреотид 120 мг п/к 1 раз в 28 дней</v>
          </cell>
          <cell r="D760">
            <v>28</v>
          </cell>
        </row>
        <row r="761">
          <cell r="A761" t="str">
            <v>sh1142</v>
          </cell>
          <cell r="B761" t="str">
            <v>Дакарбазин + доксорубицин</v>
          </cell>
          <cell r="C761" t="str">
            <v>Доксорубицин 60 мг/м² (по 15 мг/м² в сутки) (96-чаcовая инфузия) в/в в 1-4-й дни + дакарбазин 750 мг/м² (по 187,5 мг/м² в сутки) (96-чаcовая инфузия) в 1-4-й дни; цикл 21 день</v>
          </cell>
          <cell r="D761">
            <v>4</v>
          </cell>
          <cell r="E761" t="str">
            <v>st19.106</v>
          </cell>
        </row>
        <row r="762">
          <cell r="A762" t="str">
            <v>sh1143</v>
          </cell>
          <cell r="B762" t="str">
            <v>Бевацизумаб + ломустин</v>
          </cell>
          <cell r="C762" t="str">
            <v>Бевацизумаб 5-10 мг/кг в 1-й, 15-й дни + ломустин 40 мг/м² в 1-й, 8-й, 15-й, 22-й дни; цикл 28 дней</v>
          </cell>
          <cell r="D762">
            <v>1</v>
          </cell>
          <cell r="E762" t="str">
            <v>st19.108</v>
          </cell>
        </row>
        <row r="763">
          <cell r="A763" t="str">
            <v>sh1143.1</v>
          </cell>
          <cell r="B763" t="str">
            <v>Бевацизумаб + ломустин</v>
          </cell>
          <cell r="C763" t="str">
            <v>Бевацизумаб 5-10 мг/кг в 1-й, 15-й дни + ломустин 40 мг/м² в 1-й, 8-й, 15-й, 22-й дни; цикл 28 дней</v>
          </cell>
          <cell r="D763">
            <v>4</v>
          </cell>
          <cell r="E763" t="str">
            <v>st19.115</v>
          </cell>
        </row>
        <row r="764">
          <cell r="A764" t="str">
            <v>sh1144</v>
          </cell>
          <cell r="B764" t="str">
            <v>Бевацизумаб + ломустин</v>
          </cell>
          <cell r="C764" t="str">
            <v>Бевацизумаб 5-10 мг/кг в 1-й, 15-й, 29-й дни + ломустин 90 мг/м² в 1-й день; цикл 42 дня</v>
          </cell>
          <cell r="D764">
            <v>1</v>
          </cell>
          <cell r="E764" t="str">
            <v>st19.110</v>
          </cell>
        </row>
      </sheetData>
      <sheetData sheetId="8">
        <row r="10">
          <cell r="A10" t="str">
            <v>sh0002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</sheetPr>
  <dimension ref="A1:L534"/>
  <sheetViews>
    <sheetView view="pageBreakPreview" zoomScaleSheetLayoutView="100" workbookViewId="0">
      <selection activeCell="D105" sqref="D105"/>
    </sheetView>
  </sheetViews>
  <sheetFormatPr defaultColWidth="8.85546875" defaultRowHeight="15" outlineLevelCol="1" x14ac:dyDescent="0.25"/>
  <cols>
    <col min="1" max="1" width="12.7109375" style="1" customWidth="1"/>
    <col min="2" max="2" width="30.28515625" style="59" customWidth="1"/>
    <col min="3" max="3" width="78.85546875" style="65" customWidth="1"/>
    <col min="4" max="4" width="10" style="66" customWidth="1"/>
    <col min="5" max="5" width="8.140625" style="66" customWidth="1" outlineLevel="1"/>
    <col min="6" max="6" width="10.28515625" style="66" customWidth="1" outlineLevel="1"/>
    <col min="7" max="7" width="11.28515625" style="66" customWidth="1" outlineLevel="1"/>
    <col min="8" max="8" width="8" style="66" customWidth="1" outlineLevel="1"/>
    <col min="9" max="9" width="16.42578125" style="67" customWidth="1" outlineLevel="1"/>
    <col min="10" max="10" width="15.140625" style="68" hidden="1" customWidth="1"/>
    <col min="11" max="11" width="11.5703125" style="66" hidden="1" customWidth="1"/>
    <col min="12" max="12" width="16.140625" style="1" hidden="1" customWidth="1"/>
    <col min="13" max="16384" width="8.85546875" style="1"/>
  </cols>
  <sheetData>
    <row r="1" spans="1:12" x14ac:dyDescent="0.25">
      <c r="G1" s="168" t="s">
        <v>1237</v>
      </c>
      <c r="H1" s="168"/>
      <c r="I1" s="168"/>
      <c r="J1" s="168"/>
      <c r="K1" s="168"/>
      <c r="L1" s="168"/>
    </row>
    <row r="2" spans="1:12" x14ac:dyDescent="0.25">
      <c r="G2" s="168" t="s">
        <v>1257</v>
      </c>
      <c r="H2" s="168"/>
      <c r="I2" s="168"/>
      <c r="J2" s="168"/>
      <c r="K2" s="168"/>
      <c r="L2" s="168"/>
    </row>
    <row r="3" spans="1:12" ht="8.25" customHeight="1" x14ac:dyDescent="0.25">
      <c r="G3" s="166"/>
      <c r="I3" s="1"/>
      <c r="J3" s="166"/>
    </row>
    <row r="4" spans="1:12" x14ac:dyDescent="0.25">
      <c r="G4" s="168" t="s">
        <v>1236</v>
      </c>
      <c r="H4" s="168"/>
      <c r="I4" s="168"/>
      <c r="J4" s="168"/>
      <c r="K4" s="168"/>
      <c r="L4" s="168"/>
    </row>
    <row r="5" spans="1:12" x14ac:dyDescent="0.25">
      <c r="G5" s="168" t="s">
        <v>1234</v>
      </c>
      <c r="H5" s="168"/>
      <c r="I5" s="168"/>
      <c r="J5" s="168"/>
      <c r="K5" s="168"/>
      <c r="L5" s="168"/>
    </row>
    <row r="6" spans="1:12" ht="15.75" x14ac:dyDescent="0.25">
      <c r="G6" s="169" t="s">
        <v>1235</v>
      </c>
      <c r="H6" s="169"/>
      <c r="I6" s="169"/>
      <c r="J6" s="169"/>
      <c r="K6" s="169"/>
      <c r="L6" s="169"/>
    </row>
    <row r="7" spans="1:12" ht="34.5" customHeight="1" thickBot="1" x14ac:dyDescent="0.3">
      <c r="A7" s="167" t="s">
        <v>0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</row>
    <row r="8" spans="1:12" s="10" customFormat="1" ht="60.75" thickBot="1" x14ac:dyDescent="0.3">
      <c r="A8" s="2" t="s">
        <v>1</v>
      </c>
      <c r="B8" s="3" t="s">
        <v>2</v>
      </c>
      <c r="C8" s="4" t="s">
        <v>3</v>
      </c>
      <c r="D8" s="4" t="s">
        <v>4</v>
      </c>
      <c r="E8" s="4" t="s">
        <v>5</v>
      </c>
      <c r="F8" s="5" t="s">
        <v>6</v>
      </c>
      <c r="G8" s="4" t="s">
        <v>7</v>
      </c>
      <c r="H8" s="4" t="s">
        <v>8</v>
      </c>
      <c r="I8" s="6" t="s">
        <v>9</v>
      </c>
      <c r="J8" s="7" t="s">
        <v>10</v>
      </c>
      <c r="K8" s="8" t="s">
        <v>11</v>
      </c>
      <c r="L8" s="9" t="s">
        <v>12</v>
      </c>
    </row>
    <row r="9" spans="1:12" s="17" customFormat="1" hidden="1" x14ac:dyDescent="0.25">
      <c r="A9" s="11" t="s">
        <v>13</v>
      </c>
      <c r="B9" s="12" t="s">
        <v>14</v>
      </c>
      <c r="C9" s="13" t="s">
        <v>15</v>
      </c>
      <c r="D9" s="14">
        <v>1</v>
      </c>
      <c r="E9" s="14">
        <v>7</v>
      </c>
      <c r="F9" s="14"/>
      <c r="G9" s="14" t="s">
        <v>16</v>
      </c>
      <c r="H9" s="14">
        <v>3.53</v>
      </c>
      <c r="I9" s="15">
        <v>7.1099999999999997E-2</v>
      </c>
      <c r="J9" s="16">
        <v>64675.872813444359</v>
      </c>
    </row>
    <row r="10" spans="1:12" s="17" customFormat="1" ht="30" hidden="1" customHeight="1" x14ac:dyDescent="0.25">
      <c r="A10" s="18" t="s">
        <v>17</v>
      </c>
      <c r="B10" s="19" t="s">
        <v>18</v>
      </c>
      <c r="C10" s="20" t="s">
        <v>19</v>
      </c>
      <c r="D10" s="21">
        <v>5</v>
      </c>
      <c r="E10" s="21">
        <v>3</v>
      </c>
      <c r="F10" s="21">
        <v>2</v>
      </c>
      <c r="G10" s="21" t="s">
        <v>20</v>
      </c>
      <c r="H10" s="21">
        <v>1.07</v>
      </c>
      <c r="I10" s="22">
        <v>0.23710000000000001</v>
      </c>
      <c r="J10" s="23">
        <v>13972.37</v>
      </c>
      <c r="K10" s="24">
        <v>4</v>
      </c>
      <c r="L10" s="25">
        <f>J10*K10</f>
        <v>55889.48</v>
      </c>
    </row>
    <row r="11" spans="1:12" s="17" customFormat="1" hidden="1" x14ac:dyDescent="0.25">
      <c r="A11" s="18" t="s">
        <v>21</v>
      </c>
      <c r="B11" s="26" t="s">
        <v>22</v>
      </c>
      <c r="C11" s="27" t="s">
        <v>23</v>
      </c>
      <c r="D11" s="21">
        <v>1</v>
      </c>
      <c r="E11" s="21">
        <v>1</v>
      </c>
      <c r="F11" s="21"/>
      <c r="G11" s="21" t="s">
        <v>24</v>
      </c>
      <c r="H11" s="21">
        <v>0.4</v>
      </c>
      <c r="I11" s="22">
        <v>0.55630000000000002</v>
      </c>
      <c r="J11" s="23">
        <v>3704.6243234736307</v>
      </c>
    </row>
    <row r="12" spans="1:12" s="17" customFormat="1" hidden="1" x14ac:dyDescent="0.25">
      <c r="A12" s="18" t="s">
        <v>25</v>
      </c>
      <c r="B12" s="26" t="s">
        <v>26</v>
      </c>
      <c r="C12" s="27" t="s">
        <v>27</v>
      </c>
      <c r="D12" s="21">
        <v>1</v>
      </c>
      <c r="E12" s="21">
        <v>1</v>
      </c>
      <c r="F12" s="21"/>
      <c r="G12" s="21" t="s">
        <v>24</v>
      </c>
      <c r="H12" s="21">
        <v>0.4</v>
      </c>
      <c r="I12" s="22">
        <v>0.55630000000000002</v>
      </c>
      <c r="J12" s="23">
        <v>5530.2081062287834</v>
      </c>
    </row>
    <row r="13" spans="1:12" s="17" customFormat="1" hidden="1" x14ac:dyDescent="0.25">
      <c r="A13" s="18" t="s">
        <v>28</v>
      </c>
      <c r="B13" s="19" t="s">
        <v>26</v>
      </c>
      <c r="C13" s="20" t="s">
        <v>27</v>
      </c>
      <c r="D13" s="21">
        <v>2</v>
      </c>
      <c r="E13" s="21">
        <v>3</v>
      </c>
      <c r="F13" s="21">
        <v>2</v>
      </c>
      <c r="G13" s="21" t="s">
        <v>20</v>
      </c>
      <c r="H13" s="21">
        <v>1.07</v>
      </c>
      <c r="I13" s="22">
        <v>0.23710000000000001</v>
      </c>
      <c r="J13" s="23">
        <v>13060.42</v>
      </c>
      <c r="K13" s="24">
        <v>2</v>
      </c>
      <c r="L13" s="25">
        <f>J13*K13</f>
        <v>26120.84</v>
      </c>
    </row>
    <row r="14" spans="1:12" s="17" customFormat="1" hidden="1" x14ac:dyDescent="0.25">
      <c r="A14" s="18" t="s">
        <v>29</v>
      </c>
      <c r="B14" s="26" t="s">
        <v>26</v>
      </c>
      <c r="C14" s="27" t="s">
        <v>30</v>
      </c>
      <c r="D14" s="21">
        <v>1</v>
      </c>
      <c r="E14" s="21">
        <v>1</v>
      </c>
      <c r="F14" s="21"/>
      <c r="G14" s="21" t="s">
        <v>24</v>
      </c>
      <c r="H14" s="21">
        <v>0.4</v>
      </c>
      <c r="I14" s="22">
        <v>0.55630000000000002</v>
      </c>
      <c r="J14" s="23">
        <v>5530.2081062287834</v>
      </c>
    </row>
    <row r="15" spans="1:12" s="17" customFormat="1" ht="15" hidden="1" customHeight="1" x14ac:dyDescent="0.25">
      <c r="A15" s="18" t="s">
        <v>31</v>
      </c>
      <c r="B15" s="19" t="s">
        <v>26</v>
      </c>
      <c r="C15" s="20" t="s">
        <v>30</v>
      </c>
      <c r="D15" s="21">
        <v>3</v>
      </c>
      <c r="E15" s="21">
        <v>4</v>
      </c>
      <c r="F15" s="21"/>
      <c r="G15" s="21" t="s">
        <v>32</v>
      </c>
      <c r="H15" s="21">
        <v>1.37</v>
      </c>
      <c r="I15" s="22">
        <v>0.1875</v>
      </c>
      <c r="J15" s="23">
        <v>16590.624318686354</v>
      </c>
      <c r="K15" s="28"/>
      <c r="L15" s="28"/>
    </row>
    <row r="16" spans="1:12" s="17" customFormat="1" ht="30" hidden="1" x14ac:dyDescent="0.25">
      <c r="A16" s="18" t="s">
        <v>33</v>
      </c>
      <c r="B16" s="19" t="s">
        <v>34</v>
      </c>
      <c r="C16" s="20" t="s">
        <v>35</v>
      </c>
      <c r="D16" s="21">
        <v>1</v>
      </c>
      <c r="E16" s="21">
        <v>4</v>
      </c>
      <c r="F16" s="21"/>
      <c r="G16" s="21" t="s">
        <v>32</v>
      </c>
      <c r="H16" s="21">
        <v>1.37</v>
      </c>
      <c r="I16" s="22">
        <v>0.1875</v>
      </c>
      <c r="J16" s="23">
        <v>30537.449972546012</v>
      </c>
    </row>
    <row r="17" spans="1:12" s="17" customFormat="1" hidden="1" x14ac:dyDescent="0.25">
      <c r="A17" s="18" t="s">
        <v>36</v>
      </c>
      <c r="B17" s="26" t="s">
        <v>34</v>
      </c>
      <c r="C17" s="27" t="s">
        <v>35</v>
      </c>
      <c r="D17" s="21">
        <v>2</v>
      </c>
      <c r="E17" s="21">
        <v>7</v>
      </c>
      <c r="F17" s="21"/>
      <c r="G17" s="21" t="s">
        <v>16</v>
      </c>
      <c r="H17" s="21">
        <v>3.53</v>
      </c>
      <c r="I17" s="22">
        <v>7.1099999999999997E-2</v>
      </c>
      <c r="J17" s="23">
        <v>35564.911887299451</v>
      </c>
    </row>
    <row r="18" spans="1:12" s="17" customFormat="1" hidden="1" x14ac:dyDescent="0.25">
      <c r="A18" s="18" t="s">
        <v>37</v>
      </c>
      <c r="B18" s="26" t="s">
        <v>38</v>
      </c>
      <c r="C18" s="27" t="s">
        <v>39</v>
      </c>
      <c r="D18" s="21">
        <v>1</v>
      </c>
      <c r="E18" s="21">
        <v>1</v>
      </c>
      <c r="F18" s="21"/>
      <c r="G18" s="21" t="s">
        <v>24</v>
      </c>
      <c r="H18" s="21">
        <v>0.4</v>
      </c>
      <c r="I18" s="22">
        <v>0.55630000000000002</v>
      </c>
      <c r="J18" s="23">
        <v>7051.5636376006914</v>
      </c>
    </row>
    <row r="19" spans="1:12" s="17" customFormat="1" ht="30" hidden="1" x14ac:dyDescent="0.25">
      <c r="A19" s="18" t="s">
        <v>40</v>
      </c>
      <c r="B19" s="19" t="s">
        <v>38</v>
      </c>
      <c r="C19" s="20" t="s">
        <v>39</v>
      </c>
      <c r="D19" s="21">
        <v>2</v>
      </c>
      <c r="E19" s="21">
        <v>3</v>
      </c>
      <c r="F19" s="21">
        <v>2</v>
      </c>
      <c r="G19" s="21" t="s">
        <v>20</v>
      </c>
      <c r="H19" s="21">
        <v>1.07</v>
      </c>
      <c r="I19" s="22">
        <v>0.23710000000000001</v>
      </c>
      <c r="J19" s="23">
        <v>12581.77</v>
      </c>
      <c r="K19" s="24">
        <v>4</v>
      </c>
      <c r="L19" s="25">
        <f>J19*K19</f>
        <v>50327.08</v>
      </c>
    </row>
    <row r="20" spans="1:12" s="17" customFormat="1" ht="20.25" hidden="1" customHeight="1" x14ac:dyDescent="0.25">
      <c r="A20" s="18" t="s">
        <v>41</v>
      </c>
      <c r="B20" s="26" t="s">
        <v>42</v>
      </c>
      <c r="C20" s="27" t="s">
        <v>43</v>
      </c>
      <c r="D20" s="21">
        <v>1</v>
      </c>
      <c r="E20" s="21">
        <v>2</v>
      </c>
      <c r="F20" s="21"/>
      <c r="G20" s="21" t="s">
        <v>44</v>
      </c>
      <c r="H20" s="21">
        <v>0.76</v>
      </c>
      <c r="I20" s="22">
        <v>0.41670000000000001</v>
      </c>
      <c r="J20" s="23">
        <v>190184.89272949356</v>
      </c>
    </row>
    <row r="21" spans="1:12" s="17" customFormat="1" ht="30" hidden="1" x14ac:dyDescent="0.25">
      <c r="A21" s="18" t="s">
        <v>45</v>
      </c>
      <c r="B21" s="19" t="s">
        <v>42</v>
      </c>
      <c r="C21" s="20" t="s">
        <v>43</v>
      </c>
      <c r="D21" s="21">
        <v>2</v>
      </c>
      <c r="E21" s="21">
        <v>4</v>
      </c>
      <c r="F21" s="21"/>
      <c r="G21" s="21" t="s">
        <v>32</v>
      </c>
      <c r="H21" s="21">
        <v>1.37</v>
      </c>
      <c r="I21" s="22">
        <v>0.1875</v>
      </c>
      <c r="J21" s="23">
        <v>18469.495457689693</v>
      </c>
    </row>
    <row r="22" spans="1:12" s="17" customFormat="1" hidden="1" x14ac:dyDescent="0.25">
      <c r="A22" s="18" t="s">
        <v>46</v>
      </c>
      <c r="B22" s="26" t="s">
        <v>47</v>
      </c>
      <c r="C22" s="27" t="s">
        <v>48</v>
      </c>
      <c r="D22" s="21">
        <v>1</v>
      </c>
      <c r="E22" s="21">
        <v>1</v>
      </c>
      <c r="F22" s="21"/>
      <c r="G22" s="21" t="s">
        <v>24</v>
      </c>
      <c r="H22" s="21">
        <v>0.4</v>
      </c>
      <c r="I22" s="22">
        <v>0.55630000000000002</v>
      </c>
      <c r="J22" s="23">
        <v>3253.3622869880355</v>
      </c>
    </row>
    <row r="23" spans="1:12" s="17" customFormat="1" hidden="1" x14ac:dyDescent="0.25">
      <c r="A23" s="18" t="s">
        <v>49</v>
      </c>
      <c r="B23" s="26" t="s">
        <v>50</v>
      </c>
      <c r="C23" s="27" t="s">
        <v>51</v>
      </c>
      <c r="D23" s="21">
        <v>1</v>
      </c>
      <c r="E23" s="21">
        <v>1</v>
      </c>
      <c r="F23" s="21"/>
      <c r="G23" s="21" t="s">
        <v>24</v>
      </c>
      <c r="H23" s="21">
        <v>0.4</v>
      </c>
      <c r="I23" s="22">
        <v>0.55630000000000002</v>
      </c>
      <c r="J23" s="23">
        <v>4979.2419105574591</v>
      </c>
    </row>
    <row r="24" spans="1:12" s="17" customFormat="1" hidden="1" x14ac:dyDescent="0.25">
      <c r="A24" s="18" t="s">
        <v>52</v>
      </c>
      <c r="B24" s="26" t="s">
        <v>50</v>
      </c>
      <c r="C24" s="27" t="s">
        <v>53</v>
      </c>
      <c r="D24" s="21">
        <v>5</v>
      </c>
      <c r="E24" s="21">
        <v>2</v>
      </c>
      <c r="F24" s="21"/>
      <c r="G24" s="21" t="s">
        <v>44</v>
      </c>
      <c r="H24" s="21">
        <v>0.76</v>
      </c>
      <c r="I24" s="22">
        <v>0.41670000000000001</v>
      </c>
      <c r="J24" s="23">
        <v>6224.0523881968238</v>
      </c>
    </row>
    <row r="25" spans="1:12" s="17" customFormat="1" hidden="1" x14ac:dyDescent="0.25">
      <c r="A25" s="18" t="s">
        <v>54</v>
      </c>
      <c r="B25" s="26" t="s">
        <v>55</v>
      </c>
      <c r="C25" s="27" t="s">
        <v>56</v>
      </c>
      <c r="D25" s="21">
        <v>1</v>
      </c>
      <c r="E25" s="21">
        <v>1</v>
      </c>
      <c r="F25" s="21"/>
      <c r="G25" s="21" t="s">
        <v>24</v>
      </c>
      <c r="H25" s="21">
        <v>0.4</v>
      </c>
      <c r="I25" s="22">
        <v>0.55630000000000002</v>
      </c>
      <c r="J25" s="23">
        <v>7345.8170758816141</v>
      </c>
    </row>
    <row r="26" spans="1:12" s="17" customFormat="1" hidden="1" x14ac:dyDescent="0.25">
      <c r="A26" s="18" t="s">
        <v>57</v>
      </c>
      <c r="B26" s="26" t="s">
        <v>58</v>
      </c>
      <c r="C26" s="27" t="s">
        <v>59</v>
      </c>
      <c r="D26" s="21">
        <v>1</v>
      </c>
      <c r="E26" s="21">
        <v>1</v>
      </c>
      <c r="F26" s="21"/>
      <c r="G26" s="21" t="s">
        <v>24</v>
      </c>
      <c r="H26" s="21">
        <v>0.4</v>
      </c>
      <c r="I26" s="22">
        <v>0.55630000000000002</v>
      </c>
      <c r="J26" s="23">
        <v>2636.5892137515784</v>
      </c>
    </row>
    <row r="27" spans="1:12" s="17" customFormat="1" hidden="1" x14ac:dyDescent="0.25">
      <c r="A27" s="18" t="s">
        <v>60</v>
      </c>
      <c r="B27" s="26" t="s">
        <v>61</v>
      </c>
      <c r="C27" s="27" t="s">
        <v>62</v>
      </c>
      <c r="D27" s="21">
        <v>1</v>
      </c>
      <c r="E27" s="21">
        <v>2</v>
      </c>
      <c r="F27" s="21"/>
      <c r="G27" s="21" t="s">
        <v>44</v>
      </c>
      <c r="H27" s="21">
        <v>0.76</v>
      </c>
      <c r="I27" s="22">
        <v>0.41670000000000001</v>
      </c>
      <c r="J27" s="23">
        <v>17492.990952968648</v>
      </c>
    </row>
    <row r="28" spans="1:12" s="17" customFormat="1" hidden="1" x14ac:dyDescent="0.25">
      <c r="A28" s="18" t="s">
        <v>63</v>
      </c>
      <c r="B28" s="26" t="s">
        <v>64</v>
      </c>
      <c r="C28" s="27" t="s">
        <v>65</v>
      </c>
      <c r="D28" s="21">
        <v>1</v>
      </c>
      <c r="E28" s="21">
        <v>2</v>
      </c>
      <c r="F28" s="21"/>
      <c r="G28" s="21" t="s">
        <v>44</v>
      </c>
      <c r="H28" s="21">
        <v>0.76</v>
      </c>
      <c r="I28" s="22">
        <v>0.41670000000000001</v>
      </c>
      <c r="J28" s="23">
        <v>17041.728916483051</v>
      </c>
    </row>
    <row r="29" spans="1:12" s="17" customFormat="1" ht="30" hidden="1" x14ac:dyDescent="0.25">
      <c r="A29" s="18" t="s">
        <v>66</v>
      </c>
      <c r="B29" s="19" t="s">
        <v>67</v>
      </c>
      <c r="C29" s="20" t="s">
        <v>68</v>
      </c>
      <c r="D29" s="21">
        <v>1</v>
      </c>
      <c r="E29" s="21">
        <v>3</v>
      </c>
      <c r="F29" s="21">
        <v>2</v>
      </c>
      <c r="G29" s="21" t="s">
        <v>20</v>
      </c>
      <c r="H29" s="21">
        <v>1.07</v>
      </c>
      <c r="I29" s="22">
        <v>0.23710000000000001</v>
      </c>
      <c r="J29" s="23">
        <v>26134.18</v>
      </c>
      <c r="K29" s="24">
        <v>1</v>
      </c>
      <c r="L29" s="25">
        <f>K29*J29</f>
        <v>26134.18</v>
      </c>
    </row>
    <row r="30" spans="1:12" s="17" customFormat="1" ht="30" hidden="1" x14ac:dyDescent="0.25">
      <c r="A30" s="18" t="s">
        <v>69</v>
      </c>
      <c r="B30" s="26" t="s">
        <v>70</v>
      </c>
      <c r="C30" s="29" t="s">
        <v>71</v>
      </c>
      <c r="D30" s="21">
        <v>1</v>
      </c>
      <c r="E30" s="21">
        <v>7</v>
      </c>
      <c r="F30" s="21"/>
      <c r="G30" s="21" t="s">
        <v>16</v>
      </c>
      <c r="H30" s="21">
        <v>3.53</v>
      </c>
      <c r="I30" s="22">
        <v>7.1099999999999997E-2</v>
      </c>
      <c r="J30" s="23">
        <v>44697.622180675273</v>
      </c>
    </row>
    <row r="31" spans="1:12" s="17" customFormat="1" ht="45" hidden="1" x14ac:dyDescent="0.25">
      <c r="A31" s="18" t="s">
        <v>72</v>
      </c>
      <c r="B31" s="26" t="s">
        <v>73</v>
      </c>
      <c r="C31" s="29" t="s">
        <v>74</v>
      </c>
      <c r="D31" s="21">
        <v>1</v>
      </c>
      <c r="E31" s="21">
        <v>14</v>
      </c>
      <c r="F31" s="21"/>
      <c r="G31" s="21" t="s">
        <v>75</v>
      </c>
      <c r="H31" s="21">
        <v>10.11</v>
      </c>
      <c r="I31" s="22">
        <v>2.1499999999999998E-2</v>
      </c>
      <c r="J31" s="23">
        <v>56483.148630787029</v>
      </c>
    </row>
    <row r="32" spans="1:12" s="17" customFormat="1" hidden="1" x14ac:dyDescent="0.25">
      <c r="A32" s="18" t="s">
        <v>76</v>
      </c>
      <c r="B32" s="26" t="s">
        <v>77</v>
      </c>
      <c r="C32" s="27" t="s">
        <v>78</v>
      </c>
      <c r="D32" s="21">
        <v>1</v>
      </c>
      <c r="E32" s="21">
        <v>2</v>
      </c>
      <c r="F32" s="21"/>
      <c r="G32" s="21" t="s">
        <v>44</v>
      </c>
      <c r="H32" s="21">
        <v>0.76</v>
      </c>
      <c r="I32" s="22">
        <v>0.41670000000000001</v>
      </c>
      <c r="J32" s="23">
        <v>22363.155295553293</v>
      </c>
    </row>
    <row r="33" spans="1:12" s="17" customFormat="1" hidden="1" x14ac:dyDescent="0.25">
      <c r="A33" s="18" t="s">
        <v>79</v>
      </c>
      <c r="B33" s="26" t="s">
        <v>80</v>
      </c>
      <c r="C33" s="27" t="s">
        <v>81</v>
      </c>
      <c r="D33" s="21">
        <v>1</v>
      </c>
      <c r="E33" s="21">
        <v>7</v>
      </c>
      <c r="F33" s="21"/>
      <c r="G33" s="21" t="s">
        <v>16</v>
      </c>
      <c r="H33" s="21">
        <v>3.53</v>
      </c>
      <c r="I33" s="22">
        <v>7.1099999999999997E-2</v>
      </c>
      <c r="J33" s="23">
        <v>41596.415792203428</v>
      </c>
    </row>
    <row r="34" spans="1:12" s="17" customFormat="1" ht="45" hidden="1" x14ac:dyDescent="0.25">
      <c r="A34" s="18" t="s">
        <v>82</v>
      </c>
      <c r="B34" s="26" t="s">
        <v>83</v>
      </c>
      <c r="C34" s="29" t="s">
        <v>84</v>
      </c>
      <c r="D34" s="21">
        <v>1</v>
      </c>
      <c r="E34" s="21">
        <v>14</v>
      </c>
      <c r="F34" s="21"/>
      <c r="G34" s="21" t="s">
        <v>75</v>
      </c>
      <c r="H34" s="21">
        <v>10.11</v>
      </c>
      <c r="I34" s="22">
        <v>2.1499999999999998E-2</v>
      </c>
      <c r="J34" s="23">
        <v>53381.942242315185</v>
      </c>
    </row>
    <row r="35" spans="1:12" s="17" customFormat="1" hidden="1" x14ac:dyDescent="0.25">
      <c r="A35" s="18" t="s">
        <v>85</v>
      </c>
      <c r="B35" s="19" t="s">
        <v>86</v>
      </c>
      <c r="C35" s="20" t="s">
        <v>87</v>
      </c>
      <c r="D35" s="21">
        <v>1</v>
      </c>
      <c r="E35" s="21">
        <v>3</v>
      </c>
      <c r="F35" s="21">
        <v>2</v>
      </c>
      <c r="G35" s="21" t="s">
        <v>20</v>
      </c>
      <c r="H35" s="21">
        <v>1.07</v>
      </c>
      <c r="I35" s="22">
        <v>0.23710000000000001</v>
      </c>
      <c r="J35" s="23">
        <v>20290.97</v>
      </c>
      <c r="K35" s="24">
        <v>12</v>
      </c>
      <c r="L35" s="25">
        <f>J35*K35</f>
        <v>243491.64</v>
      </c>
    </row>
    <row r="36" spans="1:12" s="17" customFormat="1" ht="30" hidden="1" x14ac:dyDescent="0.25">
      <c r="A36" s="18" t="s">
        <v>88</v>
      </c>
      <c r="B36" s="19" t="s">
        <v>89</v>
      </c>
      <c r="C36" s="20" t="s">
        <v>90</v>
      </c>
      <c r="D36" s="21">
        <v>1</v>
      </c>
      <c r="E36" s="21">
        <v>3</v>
      </c>
      <c r="F36" s="21">
        <v>2</v>
      </c>
      <c r="G36" s="21" t="s">
        <v>20</v>
      </c>
      <c r="H36" s="21">
        <v>1.07</v>
      </c>
      <c r="I36" s="22">
        <v>0.23710000000000001</v>
      </c>
      <c r="J36" s="23">
        <v>14475.64</v>
      </c>
      <c r="K36" s="24">
        <v>4</v>
      </c>
      <c r="L36" s="25">
        <f>J36*K36</f>
        <v>57902.559999999998</v>
      </c>
    </row>
    <row r="37" spans="1:12" s="17" customFormat="1" ht="30" hidden="1" x14ac:dyDescent="0.25">
      <c r="A37" s="18" t="s">
        <v>91</v>
      </c>
      <c r="B37" s="19" t="s">
        <v>92</v>
      </c>
      <c r="C37" s="29" t="s">
        <v>93</v>
      </c>
      <c r="D37" s="21">
        <v>5</v>
      </c>
      <c r="E37" s="21">
        <v>4</v>
      </c>
      <c r="F37" s="21"/>
      <c r="G37" s="21" t="s">
        <v>32</v>
      </c>
      <c r="H37" s="21">
        <v>1.37</v>
      </c>
      <c r="I37" s="22">
        <v>0.1875</v>
      </c>
      <c r="J37" s="23">
        <v>16866.804190521969</v>
      </c>
    </row>
    <row r="38" spans="1:12" s="17" customFormat="1" ht="30" hidden="1" x14ac:dyDescent="0.25">
      <c r="A38" s="18" t="s">
        <v>94</v>
      </c>
      <c r="B38" s="19" t="s">
        <v>92</v>
      </c>
      <c r="C38" s="20" t="s">
        <v>95</v>
      </c>
      <c r="D38" s="21">
        <v>4</v>
      </c>
      <c r="E38" s="21">
        <v>4</v>
      </c>
      <c r="F38" s="21"/>
      <c r="G38" s="21" t="s">
        <v>32</v>
      </c>
      <c r="H38" s="21">
        <v>1.37</v>
      </c>
      <c r="I38" s="22">
        <v>0.1875</v>
      </c>
      <c r="J38" s="23">
        <v>16973.88139149117</v>
      </c>
    </row>
    <row r="39" spans="1:12" s="17" customFormat="1" hidden="1" x14ac:dyDescent="0.25">
      <c r="A39" s="18" t="s">
        <v>96</v>
      </c>
      <c r="B39" s="26" t="s">
        <v>97</v>
      </c>
      <c r="C39" s="27" t="s">
        <v>98</v>
      </c>
      <c r="D39" s="21">
        <v>1</v>
      </c>
      <c r="E39" s="21">
        <v>8</v>
      </c>
      <c r="F39" s="21"/>
      <c r="G39" s="21" t="s">
        <v>99</v>
      </c>
      <c r="H39" s="21">
        <v>4.4400000000000004</v>
      </c>
      <c r="I39" s="22">
        <v>7.7700000000000005E-2</v>
      </c>
      <c r="J39" s="23">
        <v>101745</v>
      </c>
    </row>
    <row r="40" spans="1:12" s="17" customFormat="1" hidden="1" x14ac:dyDescent="0.25">
      <c r="A40" s="18" t="s">
        <v>100</v>
      </c>
      <c r="B40" s="26" t="s">
        <v>101</v>
      </c>
      <c r="C40" s="27" t="s">
        <v>102</v>
      </c>
      <c r="D40" s="21">
        <v>1</v>
      </c>
      <c r="E40" s="21">
        <v>17</v>
      </c>
      <c r="F40" s="21"/>
      <c r="G40" s="21" t="s">
        <v>103</v>
      </c>
      <c r="H40" s="21">
        <v>29.17</v>
      </c>
      <c r="I40" s="22">
        <v>6.8999999999999999E-3</v>
      </c>
      <c r="J40" s="23">
        <v>876507.15923986328</v>
      </c>
    </row>
    <row r="41" spans="1:12" s="17" customFormat="1" hidden="1" x14ac:dyDescent="0.25">
      <c r="A41" s="18" t="s">
        <v>104</v>
      </c>
      <c r="B41" s="19" t="s">
        <v>105</v>
      </c>
      <c r="C41" s="20" t="s">
        <v>106</v>
      </c>
      <c r="D41" s="21">
        <v>1</v>
      </c>
      <c r="E41" s="21">
        <v>3</v>
      </c>
      <c r="F41" s="21">
        <v>2</v>
      </c>
      <c r="G41" s="21" t="s">
        <v>20</v>
      </c>
      <c r="H41" s="21">
        <v>1.07</v>
      </c>
      <c r="I41" s="22">
        <v>0.23710000000000001</v>
      </c>
      <c r="J41" s="23">
        <v>16264.14</v>
      </c>
      <c r="K41" s="24">
        <v>4</v>
      </c>
      <c r="L41" s="25">
        <f>J41*K41</f>
        <v>65056.56</v>
      </c>
    </row>
    <row r="42" spans="1:12" s="17" customFormat="1" hidden="1" x14ac:dyDescent="0.25">
      <c r="A42" s="18" t="s">
        <v>107</v>
      </c>
      <c r="B42" s="26" t="s">
        <v>105</v>
      </c>
      <c r="C42" s="27" t="s">
        <v>108</v>
      </c>
      <c r="D42" s="21">
        <v>1</v>
      </c>
      <c r="E42" s="21">
        <v>1</v>
      </c>
      <c r="F42" s="21"/>
      <c r="G42" s="21" t="s">
        <v>24</v>
      </c>
      <c r="H42" s="21">
        <v>0.4</v>
      </c>
      <c r="I42" s="22">
        <v>0.55630000000000002</v>
      </c>
      <c r="J42" s="23">
        <v>5110.0565321161366</v>
      </c>
    </row>
    <row r="43" spans="1:12" s="17" customFormat="1" x14ac:dyDescent="0.25">
      <c r="A43" s="18" t="s">
        <v>109</v>
      </c>
      <c r="B43" s="19" t="s">
        <v>105</v>
      </c>
      <c r="C43" s="20" t="s">
        <v>108</v>
      </c>
      <c r="D43" s="21">
        <v>4</v>
      </c>
      <c r="E43" s="21">
        <v>5</v>
      </c>
      <c r="F43" s="21">
        <v>1</v>
      </c>
      <c r="G43" s="21" t="s">
        <v>1242</v>
      </c>
      <c r="H43" s="21">
        <v>1.04</v>
      </c>
      <c r="I43" s="22">
        <v>0.32500000000000001</v>
      </c>
      <c r="J43" s="30">
        <v>22440.23</v>
      </c>
      <c r="K43" s="31">
        <v>2</v>
      </c>
      <c r="L43" s="25">
        <f>K43*J43</f>
        <v>44880.46</v>
      </c>
    </row>
    <row r="44" spans="1:12" s="17" customFormat="1" hidden="1" x14ac:dyDescent="0.25">
      <c r="A44" s="18" t="s">
        <v>111</v>
      </c>
      <c r="B44" s="26" t="s">
        <v>112</v>
      </c>
      <c r="C44" s="27" t="s">
        <v>113</v>
      </c>
      <c r="D44" s="21">
        <v>1</v>
      </c>
      <c r="E44" s="21">
        <v>6</v>
      </c>
      <c r="F44" s="21"/>
      <c r="G44" s="21" t="s">
        <v>114</v>
      </c>
      <c r="H44" s="21">
        <v>2.68</v>
      </c>
      <c r="I44" s="22">
        <v>8.7599999999999997E-2</v>
      </c>
      <c r="J44" s="23">
        <v>55381.384219374966</v>
      </c>
    </row>
    <row r="45" spans="1:12" s="17" customFormat="1" hidden="1" x14ac:dyDescent="0.25">
      <c r="A45" s="18" t="s">
        <v>115</v>
      </c>
      <c r="B45" s="26" t="s">
        <v>116</v>
      </c>
      <c r="C45" s="27" t="s">
        <v>117</v>
      </c>
      <c r="D45" s="21">
        <v>1</v>
      </c>
      <c r="E45" s="21">
        <v>9</v>
      </c>
      <c r="F45" s="21"/>
      <c r="G45" s="21" t="s">
        <v>118</v>
      </c>
      <c r="H45" s="21">
        <v>4.88</v>
      </c>
      <c r="I45" s="22">
        <v>5.8400000000000001E-2</v>
      </c>
      <c r="J45" s="23">
        <v>114045.1691086193</v>
      </c>
    </row>
    <row r="46" spans="1:12" s="17" customFormat="1" hidden="1" x14ac:dyDescent="0.25">
      <c r="A46" s="18" t="s">
        <v>119</v>
      </c>
      <c r="B46" s="26" t="s">
        <v>120</v>
      </c>
      <c r="C46" s="27" t="s">
        <v>121</v>
      </c>
      <c r="D46" s="21">
        <v>1</v>
      </c>
      <c r="E46" s="21">
        <v>6</v>
      </c>
      <c r="F46" s="21"/>
      <c r="G46" s="21" t="s">
        <v>114</v>
      </c>
      <c r="H46" s="21">
        <v>2.68</v>
      </c>
      <c r="I46" s="22">
        <v>8.7599999999999997E-2</v>
      </c>
      <c r="J46" s="23">
        <v>76462.472768311578</v>
      </c>
    </row>
    <row r="47" spans="1:12" s="17" customFormat="1" hidden="1" x14ac:dyDescent="0.25">
      <c r="A47" s="18" t="s">
        <v>122</v>
      </c>
      <c r="B47" s="26" t="s">
        <v>123</v>
      </c>
      <c r="C47" s="27" t="s">
        <v>124</v>
      </c>
      <c r="D47" s="21">
        <v>1</v>
      </c>
      <c r="E47" s="21">
        <v>1</v>
      </c>
      <c r="F47" s="21"/>
      <c r="G47" s="21" t="s">
        <v>24</v>
      </c>
      <c r="H47" s="21">
        <v>0.4</v>
      </c>
      <c r="I47" s="22">
        <v>0.55630000000000002</v>
      </c>
      <c r="J47" s="23">
        <v>3630.6507726069012</v>
      </c>
    </row>
    <row r="48" spans="1:12" s="17" customFormat="1" ht="30" hidden="1" x14ac:dyDescent="0.25">
      <c r="A48" s="18" t="s">
        <v>125</v>
      </c>
      <c r="B48" s="19" t="s">
        <v>123</v>
      </c>
      <c r="C48" s="20" t="s">
        <v>124</v>
      </c>
      <c r="D48" s="21">
        <v>3</v>
      </c>
      <c r="E48" s="21">
        <v>3</v>
      </c>
      <c r="F48" s="21">
        <v>1</v>
      </c>
      <c r="G48" s="21" t="s">
        <v>20</v>
      </c>
      <c r="H48" s="21">
        <v>1.07</v>
      </c>
      <c r="I48" s="22">
        <v>0.23710000000000001</v>
      </c>
      <c r="J48" s="23">
        <v>8536.3050434383949</v>
      </c>
      <c r="K48" s="24">
        <v>12</v>
      </c>
      <c r="L48" s="25">
        <f>J48*K48</f>
        <v>102435.66052126074</v>
      </c>
    </row>
    <row r="49" spans="1:12" s="17" customFormat="1" ht="45" hidden="1" x14ac:dyDescent="0.25">
      <c r="A49" s="18" t="s">
        <v>126</v>
      </c>
      <c r="B49" s="26" t="s">
        <v>127</v>
      </c>
      <c r="C49" s="29" t="s">
        <v>128</v>
      </c>
      <c r="D49" s="21">
        <v>15</v>
      </c>
      <c r="E49" s="21">
        <v>7</v>
      </c>
      <c r="F49" s="21"/>
      <c r="G49" s="21" t="s">
        <v>16</v>
      </c>
      <c r="H49" s="21">
        <v>3.53</v>
      </c>
      <c r="I49" s="22">
        <v>7.1099999999999997E-2</v>
      </c>
      <c r="J49" s="23">
        <v>31688.041050807402</v>
      </c>
    </row>
    <row r="50" spans="1:12" s="17" customFormat="1" hidden="1" x14ac:dyDescent="0.25">
      <c r="A50" s="18" t="s">
        <v>129</v>
      </c>
      <c r="B50" s="26" t="s">
        <v>130</v>
      </c>
      <c r="C50" s="27" t="s">
        <v>131</v>
      </c>
      <c r="D50" s="21">
        <v>1</v>
      </c>
      <c r="E50" s="21">
        <v>13</v>
      </c>
      <c r="F50" s="21"/>
      <c r="G50" s="21" t="s">
        <v>132</v>
      </c>
      <c r="H50" s="21">
        <v>8.07</v>
      </c>
      <c r="I50" s="22">
        <v>3.32E-2</v>
      </c>
      <c r="J50" s="23">
        <v>81482.399274805313</v>
      </c>
    </row>
    <row r="51" spans="1:12" s="17" customFormat="1" hidden="1" x14ac:dyDescent="0.25">
      <c r="A51" s="18" t="s">
        <v>133</v>
      </c>
      <c r="B51" s="26" t="s">
        <v>134</v>
      </c>
      <c r="C51" s="27" t="s">
        <v>135</v>
      </c>
      <c r="D51" s="21">
        <v>1</v>
      </c>
      <c r="E51" s="21">
        <v>1</v>
      </c>
      <c r="F51" s="21"/>
      <c r="G51" s="21" t="s">
        <v>24</v>
      </c>
      <c r="H51" s="21">
        <v>0.4</v>
      </c>
      <c r="I51" s="22">
        <v>0.55630000000000002</v>
      </c>
      <c r="J51" s="23">
        <v>4287.3943330291386</v>
      </c>
    </row>
    <row r="52" spans="1:12" s="17" customFormat="1" hidden="1" x14ac:dyDescent="0.25">
      <c r="A52" s="18" t="s">
        <v>136</v>
      </c>
      <c r="B52" s="26" t="s">
        <v>137</v>
      </c>
      <c r="C52" s="27" t="s">
        <v>138</v>
      </c>
      <c r="D52" s="21" t="s">
        <v>139</v>
      </c>
      <c r="E52" s="21">
        <v>1</v>
      </c>
      <c r="F52" s="21"/>
      <c r="G52" s="21" t="s">
        <v>24</v>
      </c>
      <c r="H52" s="21">
        <v>0.4</v>
      </c>
      <c r="I52" s="22">
        <v>0.55630000000000002</v>
      </c>
      <c r="J52" s="23">
        <v>7100.1646559292367</v>
      </c>
    </row>
    <row r="53" spans="1:12" s="17" customFormat="1" ht="45" hidden="1" x14ac:dyDescent="0.25">
      <c r="A53" s="18" t="s">
        <v>140</v>
      </c>
      <c r="B53" s="19" t="s">
        <v>137</v>
      </c>
      <c r="C53" s="20" t="s">
        <v>138</v>
      </c>
      <c r="D53" s="21">
        <v>4</v>
      </c>
      <c r="E53" s="21">
        <v>3</v>
      </c>
      <c r="F53" s="21">
        <v>2</v>
      </c>
      <c r="G53" s="21" t="s">
        <v>20</v>
      </c>
      <c r="H53" s="21">
        <v>1.07</v>
      </c>
      <c r="I53" s="22">
        <v>0.23710000000000001</v>
      </c>
      <c r="J53" s="23">
        <v>20421.580000000002</v>
      </c>
      <c r="K53" s="24">
        <v>16</v>
      </c>
      <c r="L53" s="25">
        <f>J53*K53</f>
        <v>326745.28000000003</v>
      </c>
    </row>
    <row r="54" spans="1:12" s="17" customFormat="1" hidden="1" x14ac:dyDescent="0.25">
      <c r="A54" s="18" t="s">
        <v>141</v>
      </c>
      <c r="B54" s="26" t="s">
        <v>142</v>
      </c>
      <c r="C54" s="27" t="s">
        <v>143</v>
      </c>
      <c r="D54" s="21">
        <v>1</v>
      </c>
      <c r="E54" s="21">
        <v>1</v>
      </c>
      <c r="F54" s="21"/>
      <c r="G54" s="21" t="s">
        <v>24</v>
      </c>
      <c r="H54" s="21">
        <v>0.4</v>
      </c>
      <c r="I54" s="22">
        <v>0.55630000000000002</v>
      </c>
      <c r="J54" s="23">
        <v>7616.234543290213</v>
      </c>
    </row>
    <row r="55" spans="1:12" s="17" customFormat="1" hidden="1" x14ac:dyDescent="0.25">
      <c r="A55" s="18" t="s">
        <v>144</v>
      </c>
      <c r="B55" s="26" t="s">
        <v>142</v>
      </c>
      <c r="C55" s="27" t="s">
        <v>145</v>
      </c>
      <c r="D55" s="21">
        <v>1</v>
      </c>
      <c r="E55" s="21">
        <v>1</v>
      </c>
      <c r="F55" s="21"/>
      <c r="G55" s="21" t="s">
        <v>24</v>
      </c>
      <c r="H55" s="21">
        <v>0.4</v>
      </c>
      <c r="I55" s="22">
        <v>0.55630000000000002</v>
      </c>
      <c r="J55" s="23">
        <v>2570.4791583604469</v>
      </c>
    </row>
    <row r="56" spans="1:12" s="17" customFormat="1" hidden="1" x14ac:dyDescent="0.25">
      <c r="A56" s="18" t="s">
        <v>146</v>
      </c>
      <c r="B56" s="26" t="s">
        <v>147</v>
      </c>
      <c r="C56" s="27" t="s">
        <v>148</v>
      </c>
      <c r="D56" s="21">
        <v>1</v>
      </c>
      <c r="E56" s="21">
        <v>2</v>
      </c>
      <c r="F56" s="21"/>
      <c r="G56" s="21" t="s">
        <v>44</v>
      </c>
      <c r="H56" s="21">
        <v>0.76</v>
      </c>
      <c r="I56" s="22">
        <v>0.41670000000000001</v>
      </c>
      <c r="J56" s="23">
        <v>7318.4708224904743</v>
      </c>
    </row>
    <row r="57" spans="1:12" s="17" customFormat="1" ht="45" hidden="1" x14ac:dyDescent="0.25">
      <c r="A57" s="18" t="s">
        <v>149</v>
      </c>
      <c r="B57" s="26" t="s">
        <v>150</v>
      </c>
      <c r="C57" s="29" t="s">
        <v>151</v>
      </c>
      <c r="D57" s="21">
        <v>2</v>
      </c>
      <c r="E57" s="21">
        <v>2</v>
      </c>
      <c r="F57" s="21"/>
      <c r="G57" s="21" t="s">
        <v>44</v>
      </c>
      <c r="H57" s="21">
        <v>0.76</v>
      </c>
      <c r="I57" s="22">
        <v>0.41670000000000001</v>
      </c>
      <c r="J57" s="23">
        <v>7769.498183190788</v>
      </c>
    </row>
    <row r="58" spans="1:12" s="17" customFormat="1" hidden="1" x14ac:dyDescent="0.25">
      <c r="A58" s="18" t="s">
        <v>152</v>
      </c>
      <c r="B58" s="26" t="s">
        <v>153</v>
      </c>
      <c r="C58" s="27" t="s">
        <v>154</v>
      </c>
      <c r="D58" s="21">
        <v>1</v>
      </c>
      <c r="E58" s="21">
        <v>1</v>
      </c>
      <c r="F58" s="21"/>
      <c r="G58" s="21" t="s">
        <v>24</v>
      </c>
      <c r="H58" s="21">
        <v>0.4</v>
      </c>
      <c r="I58" s="22">
        <v>0.55630000000000002</v>
      </c>
      <c r="J58" s="23">
        <v>4003.4061634712607</v>
      </c>
    </row>
    <row r="59" spans="1:12" s="17" customFormat="1" hidden="1" x14ac:dyDescent="0.25">
      <c r="A59" s="18" t="s">
        <v>155</v>
      </c>
      <c r="B59" s="19" t="s">
        <v>153</v>
      </c>
      <c r="C59" s="20" t="s">
        <v>154</v>
      </c>
      <c r="D59" s="21">
        <v>3</v>
      </c>
      <c r="E59" s="21">
        <v>4</v>
      </c>
      <c r="F59" s="21"/>
      <c r="G59" s="21" t="s">
        <v>32</v>
      </c>
      <c r="H59" s="21">
        <v>1.37</v>
      </c>
      <c r="I59" s="22">
        <v>0.1875</v>
      </c>
      <c r="J59" s="23">
        <v>12010.218490413778</v>
      </c>
    </row>
    <row r="60" spans="1:12" s="17" customFormat="1" ht="30" hidden="1" x14ac:dyDescent="0.25">
      <c r="A60" s="18" t="s">
        <v>156</v>
      </c>
      <c r="B60" s="19" t="s">
        <v>157</v>
      </c>
      <c r="C60" s="20" t="s">
        <v>158</v>
      </c>
      <c r="D60" s="21">
        <v>1</v>
      </c>
      <c r="E60" s="21">
        <v>3</v>
      </c>
      <c r="F60" s="21">
        <v>2</v>
      </c>
      <c r="G60" s="21" t="s">
        <v>20</v>
      </c>
      <c r="H60" s="21">
        <v>1.07</v>
      </c>
      <c r="I60" s="22">
        <v>0.23710000000000001</v>
      </c>
      <c r="J60" s="23">
        <v>16881.55</v>
      </c>
      <c r="K60" s="32">
        <v>2</v>
      </c>
      <c r="L60" s="33">
        <f>J60*K60</f>
        <v>33763.1</v>
      </c>
    </row>
    <row r="61" spans="1:12" s="17" customFormat="1" ht="30" x14ac:dyDescent="0.25">
      <c r="A61" s="18" t="s">
        <v>159</v>
      </c>
      <c r="B61" s="19" t="s">
        <v>157</v>
      </c>
      <c r="C61" s="20" t="s">
        <v>158</v>
      </c>
      <c r="D61" s="21">
        <v>2</v>
      </c>
      <c r="E61" s="21">
        <v>5</v>
      </c>
      <c r="F61" s="21">
        <v>1</v>
      </c>
      <c r="G61" s="21" t="s">
        <v>1242</v>
      </c>
      <c r="H61" s="21">
        <v>1.04</v>
      </c>
      <c r="I61" s="22">
        <v>0.32500000000000001</v>
      </c>
      <c r="J61" s="30">
        <v>24444.63</v>
      </c>
      <c r="K61" s="31">
        <v>2</v>
      </c>
      <c r="L61" s="25">
        <f>K61*J61</f>
        <v>48889.26</v>
      </c>
    </row>
    <row r="62" spans="1:12" s="17" customFormat="1" hidden="1" x14ac:dyDescent="0.25">
      <c r="A62" s="18" t="s">
        <v>160</v>
      </c>
      <c r="B62" s="26" t="s">
        <v>161</v>
      </c>
      <c r="C62" s="27" t="s">
        <v>162</v>
      </c>
      <c r="D62" s="21">
        <v>1</v>
      </c>
      <c r="E62" s="21">
        <v>2</v>
      </c>
      <c r="F62" s="21"/>
      <c r="G62" s="21" t="s">
        <v>44</v>
      </c>
      <c r="H62" s="21">
        <v>0.76</v>
      </c>
      <c r="I62" s="22">
        <v>0.41670000000000001</v>
      </c>
      <c r="J62" s="23">
        <v>5803.1619946004885</v>
      </c>
    </row>
    <row r="63" spans="1:12" s="17" customFormat="1" ht="30" hidden="1" x14ac:dyDescent="0.25">
      <c r="A63" s="18" t="s">
        <v>163</v>
      </c>
      <c r="B63" s="19" t="s">
        <v>164</v>
      </c>
      <c r="C63" s="20" t="s">
        <v>165</v>
      </c>
      <c r="D63" s="21">
        <v>1</v>
      </c>
      <c r="E63" s="21">
        <v>4</v>
      </c>
      <c r="F63" s="21"/>
      <c r="G63" s="21" t="s">
        <v>32</v>
      </c>
      <c r="H63" s="21">
        <v>1.37</v>
      </c>
      <c r="I63" s="22">
        <v>0.1875</v>
      </c>
      <c r="J63" s="23">
        <v>12506.735516068784</v>
      </c>
    </row>
    <row r="64" spans="1:12" s="17" customFormat="1" hidden="1" x14ac:dyDescent="0.25">
      <c r="A64" s="18" t="s">
        <v>166</v>
      </c>
      <c r="B64" s="26" t="s">
        <v>164</v>
      </c>
      <c r="C64" s="27" t="s">
        <v>167</v>
      </c>
      <c r="D64" s="21">
        <v>1</v>
      </c>
      <c r="E64" s="21">
        <v>7</v>
      </c>
      <c r="F64" s="21"/>
      <c r="G64" s="21" t="s">
        <v>16</v>
      </c>
      <c r="H64" s="21">
        <v>3.53</v>
      </c>
      <c r="I64" s="22">
        <v>7.1099999999999997E-2</v>
      </c>
      <c r="J64" s="23">
        <v>34267.439040385943</v>
      </c>
    </row>
    <row r="65" spans="1:12" s="17" customFormat="1" hidden="1" x14ac:dyDescent="0.25">
      <c r="A65" s="18" t="s">
        <v>168</v>
      </c>
      <c r="B65" s="26" t="s">
        <v>169</v>
      </c>
      <c r="C65" s="27" t="s">
        <v>170</v>
      </c>
      <c r="D65" s="21" t="s">
        <v>171</v>
      </c>
      <c r="E65" s="21">
        <v>2</v>
      </c>
      <c r="F65" s="21"/>
      <c r="G65" s="21" t="s">
        <v>44</v>
      </c>
      <c r="H65" s="21">
        <v>0.76</v>
      </c>
      <c r="I65" s="22">
        <v>0.41670000000000001</v>
      </c>
      <c r="J65" s="23">
        <v>6351.4308082195421</v>
      </c>
    </row>
    <row r="66" spans="1:12" s="17" customFormat="1" ht="30" hidden="1" x14ac:dyDescent="0.25">
      <c r="A66" s="18" t="s">
        <v>172</v>
      </c>
      <c r="B66" s="19" t="s">
        <v>169</v>
      </c>
      <c r="C66" s="20" t="s">
        <v>170</v>
      </c>
      <c r="D66" s="21">
        <v>3</v>
      </c>
      <c r="E66" s="21">
        <v>4</v>
      </c>
      <c r="F66" s="21"/>
      <c r="G66" s="21" t="s">
        <v>32</v>
      </c>
      <c r="H66" s="21">
        <v>1.37</v>
      </c>
      <c r="I66" s="22">
        <v>0.1875</v>
      </c>
      <c r="J66" s="23">
        <v>6351.4308082195403</v>
      </c>
    </row>
    <row r="67" spans="1:12" s="17" customFormat="1" hidden="1" x14ac:dyDescent="0.25">
      <c r="A67" s="18" t="s">
        <v>173</v>
      </c>
      <c r="B67" s="26" t="s">
        <v>174</v>
      </c>
      <c r="C67" s="27" t="s">
        <v>175</v>
      </c>
      <c r="D67" s="21">
        <v>1</v>
      </c>
      <c r="E67" s="21">
        <v>8</v>
      </c>
      <c r="F67" s="21"/>
      <c r="G67" s="21" t="s">
        <v>99</v>
      </c>
      <c r="H67" s="21">
        <v>4.4400000000000004</v>
      </c>
      <c r="I67" s="22">
        <v>7.7700000000000005E-2</v>
      </c>
      <c r="J67" s="23">
        <v>107299.894486226</v>
      </c>
    </row>
    <row r="68" spans="1:12" s="17" customFormat="1" hidden="1" x14ac:dyDescent="0.25">
      <c r="A68" s="18" t="s">
        <v>176</v>
      </c>
      <c r="B68" s="26" t="s">
        <v>177</v>
      </c>
      <c r="C68" s="27" t="s">
        <v>178</v>
      </c>
      <c r="D68" s="21">
        <v>1</v>
      </c>
      <c r="E68" s="21">
        <v>14</v>
      </c>
      <c r="F68" s="21"/>
      <c r="G68" s="21" t="s">
        <v>75</v>
      </c>
      <c r="H68" s="21">
        <v>10.11</v>
      </c>
      <c r="I68" s="22">
        <v>2.1499999999999998E-2</v>
      </c>
      <c r="J68" s="23">
        <v>256682.95772452262</v>
      </c>
      <c r="K68" s="28"/>
      <c r="L68" s="28"/>
    </row>
    <row r="69" spans="1:12" s="17" customFormat="1" hidden="1" x14ac:dyDescent="0.25">
      <c r="A69" s="18" t="s">
        <v>179</v>
      </c>
      <c r="B69" s="26" t="s">
        <v>180</v>
      </c>
      <c r="C69" s="27" t="s">
        <v>181</v>
      </c>
      <c r="D69" s="21">
        <v>1</v>
      </c>
      <c r="E69" s="21">
        <v>6</v>
      </c>
      <c r="F69" s="21"/>
      <c r="G69" s="21" t="s">
        <v>114</v>
      </c>
      <c r="H69" s="21">
        <v>2.68</v>
      </c>
      <c r="I69" s="22">
        <v>8.7599999999999997E-2</v>
      </c>
      <c r="J69" s="23">
        <v>48037.875730109517</v>
      </c>
    </row>
    <row r="70" spans="1:12" s="17" customFormat="1" hidden="1" x14ac:dyDescent="0.25">
      <c r="A70" s="18" t="s">
        <v>182</v>
      </c>
      <c r="B70" s="26" t="s">
        <v>183</v>
      </c>
      <c r="C70" s="27" t="s">
        <v>184</v>
      </c>
      <c r="D70" s="21">
        <v>1</v>
      </c>
      <c r="E70" s="21">
        <v>6</v>
      </c>
      <c r="F70" s="21"/>
      <c r="G70" s="21" t="s">
        <v>114</v>
      </c>
      <c r="H70" s="21">
        <v>2.68</v>
      </c>
      <c r="I70" s="22">
        <v>8.7599999999999997E-2</v>
      </c>
      <c r="J70" s="23">
        <v>49510.15527659846</v>
      </c>
    </row>
    <row r="71" spans="1:12" s="17" customFormat="1" hidden="1" x14ac:dyDescent="0.25">
      <c r="A71" s="18" t="s">
        <v>185</v>
      </c>
      <c r="B71" s="26" t="s">
        <v>186</v>
      </c>
      <c r="C71" s="27" t="s">
        <v>187</v>
      </c>
      <c r="D71" s="21">
        <v>1</v>
      </c>
      <c r="E71" s="21">
        <v>10</v>
      </c>
      <c r="F71" s="21"/>
      <c r="G71" s="21" t="s">
        <v>188</v>
      </c>
      <c r="H71" s="21">
        <v>5.25</v>
      </c>
      <c r="I71" s="22">
        <v>5.79E-2</v>
      </c>
      <c r="J71" s="23">
        <v>114186.02809004282</v>
      </c>
    </row>
    <row r="72" spans="1:12" s="17" customFormat="1" hidden="1" x14ac:dyDescent="0.25">
      <c r="A72" s="18" t="s">
        <v>189</v>
      </c>
      <c r="B72" s="26" t="s">
        <v>190</v>
      </c>
      <c r="C72" s="27" t="s">
        <v>191</v>
      </c>
      <c r="D72" s="21">
        <v>1</v>
      </c>
      <c r="E72" s="21">
        <v>6</v>
      </c>
      <c r="F72" s="21"/>
      <c r="G72" s="21" t="s">
        <v>114</v>
      </c>
      <c r="H72" s="21">
        <v>2.68</v>
      </c>
      <c r="I72" s="22">
        <v>8.7599999999999997E-2</v>
      </c>
      <c r="J72" s="23">
        <v>25509.988057792572</v>
      </c>
    </row>
    <row r="73" spans="1:12" s="17" customFormat="1" ht="30.75" hidden="1" customHeight="1" x14ac:dyDescent="0.25">
      <c r="A73" s="18" t="s">
        <v>192</v>
      </c>
      <c r="B73" s="26" t="s">
        <v>193</v>
      </c>
      <c r="C73" s="27" t="s">
        <v>194</v>
      </c>
      <c r="D73" s="21">
        <v>1</v>
      </c>
      <c r="E73" s="21">
        <v>15</v>
      </c>
      <c r="F73" s="21"/>
      <c r="G73" s="21" t="s">
        <v>195</v>
      </c>
      <c r="H73" s="21">
        <v>13.86</v>
      </c>
      <c r="I73" s="22">
        <v>1.55E-2</v>
      </c>
      <c r="J73" s="23">
        <v>317027.75041191769</v>
      </c>
    </row>
    <row r="74" spans="1:12" s="17" customFormat="1" hidden="1" x14ac:dyDescent="0.25">
      <c r="A74" s="18" t="s">
        <v>196</v>
      </c>
      <c r="B74" s="26" t="s">
        <v>197</v>
      </c>
      <c r="C74" s="27" t="s">
        <v>198</v>
      </c>
      <c r="D74" s="21">
        <v>1</v>
      </c>
      <c r="E74" s="21">
        <v>2</v>
      </c>
      <c r="F74" s="21"/>
      <c r="G74" s="21" t="s">
        <v>44</v>
      </c>
      <c r="H74" s="21">
        <v>0.76</v>
      </c>
      <c r="I74" s="22">
        <v>0.41670000000000001</v>
      </c>
      <c r="J74" s="23">
        <v>6502.6071072528957</v>
      </c>
    </row>
    <row r="75" spans="1:12" s="17" customFormat="1" hidden="1" x14ac:dyDescent="0.25">
      <c r="A75" s="18" t="s">
        <v>199</v>
      </c>
      <c r="B75" s="26" t="s">
        <v>200</v>
      </c>
      <c r="C75" s="27" t="s">
        <v>201</v>
      </c>
      <c r="D75" s="21">
        <v>2</v>
      </c>
      <c r="E75" s="21">
        <v>1</v>
      </c>
      <c r="F75" s="21"/>
      <c r="G75" s="21" t="s">
        <v>24</v>
      </c>
      <c r="H75" s="21">
        <v>0.4</v>
      </c>
      <c r="I75" s="22">
        <v>0.55630000000000002</v>
      </c>
      <c r="J75" s="23">
        <v>3155.6677054208108</v>
      </c>
    </row>
    <row r="76" spans="1:12" s="17" customFormat="1" ht="45" x14ac:dyDescent="0.25">
      <c r="A76" s="18" t="s">
        <v>202</v>
      </c>
      <c r="B76" s="19" t="s">
        <v>203</v>
      </c>
      <c r="C76" s="29" t="s">
        <v>204</v>
      </c>
      <c r="D76" s="21">
        <v>2</v>
      </c>
      <c r="E76" s="21">
        <v>5</v>
      </c>
      <c r="F76" s="21">
        <v>1</v>
      </c>
      <c r="G76" s="21" t="s">
        <v>1242</v>
      </c>
      <c r="H76" s="21">
        <v>1.04</v>
      </c>
      <c r="I76" s="22">
        <v>0.32500000000000001</v>
      </c>
      <c r="J76" s="30">
        <v>33900.5</v>
      </c>
      <c r="K76" s="31">
        <v>4</v>
      </c>
      <c r="L76" s="25">
        <f>K76*J76</f>
        <v>135602</v>
      </c>
    </row>
    <row r="77" spans="1:12" s="17" customFormat="1" ht="45" hidden="1" x14ac:dyDescent="0.25">
      <c r="A77" s="18" t="s">
        <v>205</v>
      </c>
      <c r="B77" s="26" t="s">
        <v>150</v>
      </c>
      <c r="C77" s="29" t="s">
        <v>206</v>
      </c>
      <c r="D77" s="21">
        <v>1</v>
      </c>
      <c r="E77" s="21">
        <v>1</v>
      </c>
      <c r="F77" s="21"/>
      <c r="G77" s="21" t="s">
        <v>24</v>
      </c>
      <c r="H77" s="21">
        <v>0.4</v>
      </c>
      <c r="I77" s="22">
        <v>0.55630000000000002</v>
      </c>
      <c r="J77" s="23">
        <v>5127.1101702587639</v>
      </c>
    </row>
    <row r="78" spans="1:12" s="17" customFormat="1" ht="45" x14ac:dyDescent="0.25">
      <c r="A78" s="18" t="s">
        <v>207</v>
      </c>
      <c r="B78" s="19" t="s">
        <v>150</v>
      </c>
      <c r="C78" s="29" t="s">
        <v>206</v>
      </c>
      <c r="D78" s="21">
        <v>6</v>
      </c>
      <c r="E78" s="21">
        <v>5</v>
      </c>
      <c r="F78" s="21">
        <v>1</v>
      </c>
      <c r="G78" s="21" t="s">
        <v>1242</v>
      </c>
      <c r="H78" s="21">
        <v>1.04</v>
      </c>
      <c r="I78" s="22">
        <v>0.32500000000000001</v>
      </c>
      <c r="J78" s="30">
        <v>18407.2</v>
      </c>
      <c r="K78" s="31">
        <v>2</v>
      </c>
      <c r="L78" s="25">
        <f>K78*J78</f>
        <v>36814.400000000001</v>
      </c>
    </row>
    <row r="79" spans="1:12" s="17" customFormat="1" ht="45" hidden="1" x14ac:dyDescent="0.25">
      <c r="A79" s="18" t="s">
        <v>208</v>
      </c>
      <c r="B79" s="19" t="s">
        <v>209</v>
      </c>
      <c r="C79" s="20" t="s">
        <v>210</v>
      </c>
      <c r="D79" s="21">
        <v>1</v>
      </c>
      <c r="E79" s="21">
        <v>3</v>
      </c>
      <c r="F79" s="21">
        <v>3</v>
      </c>
      <c r="G79" s="21" t="s">
        <v>20</v>
      </c>
      <c r="H79" s="21">
        <v>1.07</v>
      </c>
      <c r="I79" s="22">
        <v>0.23710000000000001</v>
      </c>
      <c r="J79" s="23">
        <v>33871.942531789588</v>
      </c>
      <c r="K79" s="34">
        <v>6</v>
      </c>
      <c r="L79" s="35">
        <f>K79*J79</f>
        <v>203231.65519073751</v>
      </c>
    </row>
    <row r="80" spans="1:12" s="17" customFormat="1" hidden="1" x14ac:dyDescent="0.25">
      <c r="A80" s="18" t="s">
        <v>211</v>
      </c>
      <c r="B80" s="26" t="s">
        <v>209</v>
      </c>
      <c r="C80" s="21" t="s">
        <v>210</v>
      </c>
      <c r="D80" s="21">
        <v>6</v>
      </c>
      <c r="E80" s="21">
        <v>12</v>
      </c>
      <c r="F80" s="21"/>
      <c r="G80" s="21" t="s">
        <v>212</v>
      </c>
      <c r="H80" s="21">
        <v>6.76</v>
      </c>
      <c r="I80" s="22">
        <v>5.8999999999999997E-2</v>
      </c>
      <c r="J80" s="23">
        <v>45152.0313851213</v>
      </c>
    </row>
    <row r="81" spans="1:12" s="17" customFormat="1" ht="45" hidden="1" x14ac:dyDescent="0.25">
      <c r="A81" s="18" t="s">
        <v>213</v>
      </c>
      <c r="B81" s="19" t="s">
        <v>214</v>
      </c>
      <c r="C81" s="20" t="s">
        <v>215</v>
      </c>
      <c r="D81" s="21">
        <v>2</v>
      </c>
      <c r="E81" s="21">
        <v>3</v>
      </c>
      <c r="F81" s="21">
        <v>2</v>
      </c>
      <c r="G81" s="21" t="s">
        <v>20</v>
      </c>
      <c r="H81" s="21">
        <v>1.07</v>
      </c>
      <c r="I81" s="22">
        <v>0.23710000000000001</v>
      </c>
      <c r="J81" s="23">
        <v>16179.03</v>
      </c>
      <c r="K81" s="24">
        <v>2</v>
      </c>
      <c r="L81" s="25">
        <f>J81*K81</f>
        <v>32358.06</v>
      </c>
    </row>
    <row r="82" spans="1:12" s="17" customFormat="1" hidden="1" x14ac:dyDescent="0.25">
      <c r="A82" s="18" t="s">
        <v>216</v>
      </c>
      <c r="B82" s="26" t="s">
        <v>217</v>
      </c>
      <c r="C82" s="27" t="s">
        <v>218</v>
      </c>
      <c r="D82" s="21">
        <v>2</v>
      </c>
      <c r="E82" s="21">
        <v>6</v>
      </c>
      <c r="F82" s="21"/>
      <c r="G82" s="21" t="s">
        <v>114</v>
      </c>
      <c r="H82" s="21">
        <v>2.68</v>
      </c>
      <c r="I82" s="22">
        <v>8.7599999999999997E-2</v>
      </c>
      <c r="J82" s="23">
        <v>42923.866845647237</v>
      </c>
    </row>
    <row r="83" spans="1:12" s="17" customFormat="1" ht="60" hidden="1" x14ac:dyDescent="0.25">
      <c r="A83" s="18" t="s">
        <v>219</v>
      </c>
      <c r="B83" s="26" t="s">
        <v>220</v>
      </c>
      <c r="C83" s="29" t="s">
        <v>221</v>
      </c>
      <c r="D83" s="21">
        <v>2</v>
      </c>
      <c r="E83" s="21">
        <v>10</v>
      </c>
      <c r="F83" s="21"/>
      <c r="G83" s="21" t="s">
        <v>188</v>
      </c>
      <c r="H83" s="21">
        <v>5.25</v>
      </c>
      <c r="I83" s="22">
        <v>5.79E-2</v>
      </c>
      <c r="J83" s="23">
        <v>121478.92897034241</v>
      </c>
    </row>
    <row r="84" spans="1:12" s="17" customFormat="1" hidden="1" x14ac:dyDescent="0.25">
      <c r="A84" s="18" t="s">
        <v>222</v>
      </c>
      <c r="B84" s="26" t="s">
        <v>223</v>
      </c>
      <c r="C84" s="27" t="s">
        <v>224</v>
      </c>
      <c r="D84" s="21" t="s">
        <v>171</v>
      </c>
      <c r="E84" s="21">
        <v>6</v>
      </c>
      <c r="F84" s="21"/>
      <c r="G84" s="21" t="s">
        <v>114</v>
      </c>
      <c r="H84" s="21">
        <v>2.68</v>
      </c>
      <c r="I84" s="22">
        <v>8.7599999999999997E-2</v>
      </c>
      <c r="J84" s="23">
        <v>83896.23263003469</v>
      </c>
    </row>
    <row r="85" spans="1:12" s="17" customFormat="1" ht="60" hidden="1" x14ac:dyDescent="0.25">
      <c r="A85" s="18" t="s">
        <v>225</v>
      </c>
      <c r="B85" s="26" t="s">
        <v>223</v>
      </c>
      <c r="C85" s="29" t="s">
        <v>224</v>
      </c>
      <c r="D85" s="21">
        <v>3</v>
      </c>
      <c r="E85" s="21">
        <v>11</v>
      </c>
      <c r="F85" s="21"/>
      <c r="G85" s="21" t="s">
        <v>226</v>
      </c>
      <c r="H85" s="21">
        <v>5.74</v>
      </c>
      <c r="I85" s="22">
        <v>7.2700000000000001E-2</v>
      </c>
      <c r="J85" s="23">
        <v>83896.23263003469</v>
      </c>
    </row>
    <row r="86" spans="1:12" s="17" customFormat="1" hidden="1" x14ac:dyDescent="0.25">
      <c r="A86" s="18" t="s">
        <v>227</v>
      </c>
      <c r="B86" s="19" t="s">
        <v>228</v>
      </c>
      <c r="C86" s="20" t="s">
        <v>229</v>
      </c>
      <c r="D86" s="21">
        <v>1</v>
      </c>
      <c r="E86" s="21">
        <v>4</v>
      </c>
      <c r="F86" s="21"/>
      <c r="G86" s="21" t="s">
        <v>32</v>
      </c>
      <c r="H86" s="21">
        <v>1.37</v>
      </c>
      <c r="I86" s="22">
        <v>0.1875</v>
      </c>
      <c r="J86" s="23">
        <v>25394.332895480027</v>
      </c>
    </row>
    <row r="87" spans="1:12" s="17" customFormat="1" ht="30" x14ac:dyDescent="0.25">
      <c r="A87" s="18" t="s">
        <v>230</v>
      </c>
      <c r="B87" s="19" t="s">
        <v>231</v>
      </c>
      <c r="C87" s="20" t="s">
        <v>232</v>
      </c>
      <c r="D87" s="21">
        <v>1</v>
      </c>
      <c r="E87" s="21">
        <v>5</v>
      </c>
      <c r="F87" s="21">
        <v>1</v>
      </c>
      <c r="G87" s="21" t="s">
        <v>1242</v>
      </c>
      <c r="H87" s="21">
        <v>1.04</v>
      </c>
      <c r="I87" s="22">
        <v>0.32500000000000001</v>
      </c>
      <c r="J87" s="30">
        <v>31098.959999999999</v>
      </c>
      <c r="K87" s="31">
        <v>2</v>
      </c>
      <c r="L87" s="25">
        <f>K87*J87</f>
        <v>62197.919999999998</v>
      </c>
    </row>
    <row r="88" spans="1:12" s="17" customFormat="1" ht="30" x14ac:dyDescent="0.25">
      <c r="A88" s="18" t="s">
        <v>233</v>
      </c>
      <c r="B88" s="19" t="s">
        <v>234</v>
      </c>
      <c r="C88" s="20" t="s">
        <v>235</v>
      </c>
      <c r="D88" s="21">
        <v>1</v>
      </c>
      <c r="E88" s="21">
        <v>5</v>
      </c>
      <c r="F88" s="21">
        <v>1</v>
      </c>
      <c r="G88" s="21" t="s">
        <v>1242</v>
      </c>
      <c r="H88" s="21">
        <v>1.04</v>
      </c>
      <c r="I88" s="22">
        <v>0.32500000000000001</v>
      </c>
      <c r="J88" s="30">
        <v>30647.7</v>
      </c>
      <c r="K88" s="31">
        <v>2</v>
      </c>
      <c r="L88" s="25">
        <f>K88*J88</f>
        <v>61295.4</v>
      </c>
    </row>
    <row r="89" spans="1:12" s="17" customFormat="1" ht="30" x14ac:dyDescent="0.25">
      <c r="A89" s="18" t="s">
        <v>236</v>
      </c>
      <c r="B89" s="19" t="s">
        <v>237</v>
      </c>
      <c r="C89" s="20" t="s">
        <v>238</v>
      </c>
      <c r="D89" s="21">
        <v>1</v>
      </c>
      <c r="E89" s="21">
        <v>5</v>
      </c>
      <c r="F89" s="21">
        <v>1</v>
      </c>
      <c r="G89" s="21" t="s">
        <v>1242</v>
      </c>
      <c r="H89" s="21">
        <v>1.04</v>
      </c>
      <c r="I89" s="22">
        <v>0.32500000000000001</v>
      </c>
      <c r="J89" s="30">
        <v>31681.72</v>
      </c>
      <c r="K89" s="31">
        <v>1</v>
      </c>
      <c r="L89" s="25">
        <f>K89*J89</f>
        <v>31681.72</v>
      </c>
    </row>
    <row r="90" spans="1:12" s="17" customFormat="1" hidden="1" x14ac:dyDescent="0.25">
      <c r="A90" s="18" t="s">
        <v>239</v>
      </c>
      <c r="B90" s="26" t="s">
        <v>240</v>
      </c>
      <c r="C90" s="27" t="s">
        <v>241</v>
      </c>
      <c r="D90" s="21">
        <v>1</v>
      </c>
      <c r="E90" s="21">
        <v>6</v>
      </c>
      <c r="F90" s="21"/>
      <c r="G90" s="21" t="s">
        <v>114</v>
      </c>
      <c r="H90" s="21">
        <v>2.68</v>
      </c>
      <c r="I90" s="22">
        <v>8.7599999999999997E-2</v>
      </c>
      <c r="J90" s="23">
        <v>34858.599072959136</v>
      </c>
    </row>
    <row r="91" spans="1:12" s="17" customFormat="1" hidden="1" x14ac:dyDescent="0.25">
      <c r="A91" s="18" t="s">
        <v>242</v>
      </c>
      <c r="B91" s="26" t="s">
        <v>243</v>
      </c>
      <c r="C91" s="27" t="s">
        <v>244</v>
      </c>
      <c r="D91" s="21">
        <v>1</v>
      </c>
      <c r="E91" s="21">
        <v>1</v>
      </c>
      <c r="F91" s="21"/>
      <c r="G91" s="21" t="s">
        <v>24</v>
      </c>
      <c r="H91" s="21">
        <v>0.4</v>
      </c>
      <c r="I91" s="22">
        <v>0.55630000000000002</v>
      </c>
      <c r="J91" s="23">
        <v>981.51969765929584</v>
      </c>
    </row>
    <row r="92" spans="1:12" s="17" customFormat="1" hidden="1" x14ac:dyDescent="0.25">
      <c r="A92" s="18" t="s">
        <v>245</v>
      </c>
      <c r="B92" s="26" t="s">
        <v>246</v>
      </c>
      <c r="C92" s="27" t="s">
        <v>247</v>
      </c>
      <c r="D92" s="21">
        <v>4</v>
      </c>
      <c r="E92" s="21">
        <v>2</v>
      </c>
      <c r="F92" s="21"/>
      <c r="G92" s="21" t="s">
        <v>44</v>
      </c>
      <c r="H92" s="21">
        <v>0.76</v>
      </c>
      <c r="I92" s="22">
        <v>0.41670000000000001</v>
      </c>
      <c r="J92" s="23">
        <v>6229.5940201365156</v>
      </c>
    </row>
    <row r="93" spans="1:12" s="17" customFormat="1" hidden="1" x14ac:dyDescent="0.25">
      <c r="A93" s="18" t="s">
        <v>248</v>
      </c>
      <c r="B93" s="26" t="s">
        <v>249</v>
      </c>
      <c r="C93" s="27" t="s">
        <v>250</v>
      </c>
      <c r="D93" s="21">
        <v>1</v>
      </c>
      <c r="E93" s="21">
        <v>1</v>
      </c>
      <c r="F93" s="21"/>
      <c r="G93" s="21" t="s">
        <v>24</v>
      </c>
      <c r="H93" s="21">
        <v>0.4</v>
      </c>
      <c r="I93" s="22">
        <v>0.55630000000000002</v>
      </c>
      <c r="J93" s="23">
        <v>3178.6773757856108</v>
      </c>
    </row>
    <row r="94" spans="1:12" s="17" customFormat="1" hidden="1" x14ac:dyDescent="0.25">
      <c r="A94" s="18" t="s">
        <v>251</v>
      </c>
      <c r="B94" s="26" t="s">
        <v>252</v>
      </c>
      <c r="C94" s="27" t="s">
        <v>253</v>
      </c>
      <c r="D94" s="21">
        <v>4</v>
      </c>
      <c r="E94" s="21">
        <v>2</v>
      </c>
      <c r="F94" s="21"/>
      <c r="G94" s="21" t="s">
        <v>44</v>
      </c>
      <c r="H94" s="21">
        <v>0.76</v>
      </c>
      <c r="I94" s="22">
        <v>0.41670000000000001</v>
      </c>
      <c r="J94" s="23">
        <v>3676.2746108258016</v>
      </c>
    </row>
    <row r="95" spans="1:12" s="17" customFormat="1" hidden="1" x14ac:dyDescent="0.25">
      <c r="A95" s="18" t="s">
        <v>254</v>
      </c>
      <c r="B95" s="26" t="s">
        <v>255</v>
      </c>
      <c r="C95" s="27" t="s">
        <v>256</v>
      </c>
      <c r="D95" s="21">
        <v>1</v>
      </c>
      <c r="E95" s="21">
        <v>1</v>
      </c>
      <c r="F95" s="21"/>
      <c r="G95" s="21" t="s">
        <v>24</v>
      </c>
      <c r="H95" s="21">
        <v>0.4</v>
      </c>
      <c r="I95" s="22">
        <v>0.55630000000000002</v>
      </c>
      <c r="J95" s="23">
        <v>4723.9129058174585</v>
      </c>
    </row>
    <row r="96" spans="1:12" s="17" customFormat="1" hidden="1" x14ac:dyDescent="0.25">
      <c r="A96" s="18" t="s">
        <v>257</v>
      </c>
      <c r="B96" s="26" t="s">
        <v>258</v>
      </c>
      <c r="C96" s="27" t="s">
        <v>259</v>
      </c>
      <c r="D96" s="21">
        <v>1</v>
      </c>
      <c r="E96" s="21">
        <v>6</v>
      </c>
      <c r="F96" s="21"/>
      <c r="G96" s="21" t="s">
        <v>114</v>
      </c>
      <c r="H96" s="21">
        <v>2.68</v>
      </c>
      <c r="I96" s="22">
        <v>8.7599999999999997E-2</v>
      </c>
      <c r="J96" s="23">
        <v>67691.476174028547</v>
      </c>
    </row>
    <row r="97" spans="1:12" s="17" customFormat="1" hidden="1" x14ac:dyDescent="0.25">
      <c r="A97" s="18" t="s">
        <v>260</v>
      </c>
      <c r="B97" s="26" t="s">
        <v>258</v>
      </c>
      <c r="C97" s="27" t="s">
        <v>259</v>
      </c>
      <c r="D97" s="21">
        <v>2</v>
      </c>
      <c r="E97" s="21">
        <v>11</v>
      </c>
      <c r="F97" s="21"/>
      <c r="G97" s="21" t="s">
        <v>226</v>
      </c>
      <c r="H97" s="21">
        <v>5.74</v>
      </c>
      <c r="I97" s="22">
        <v>7.2700000000000001E-2</v>
      </c>
      <c r="J97" s="23">
        <v>135382.95234805709</v>
      </c>
    </row>
    <row r="98" spans="1:12" s="17" customFormat="1" ht="30" hidden="1" x14ac:dyDescent="0.25">
      <c r="A98" s="18" t="s">
        <v>261</v>
      </c>
      <c r="B98" s="19" t="s">
        <v>262</v>
      </c>
      <c r="C98" s="20" t="s">
        <v>263</v>
      </c>
      <c r="D98" s="21">
        <v>5</v>
      </c>
      <c r="E98" s="21">
        <v>4</v>
      </c>
      <c r="F98" s="21"/>
      <c r="G98" s="21" t="s">
        <v>32</v>
      </c>
      <c r="H98" s="21">
        <v>1.37</v>
      </c>
      <c r="I98" s="22">
        <v>0.1875</v>
      </c>
      <c r="J98" s="23">
        <v>17528.005736901363</v>
      </c>
    </row>
    <row r="99" spans="1:12" s="17" customFormat="1" hidden="1" x14ac:dyDescent="0.25">
      <c r="A99" s="18" t="s">
        <v>264</v>
      </c>
      <c r="B99" s="26" t="s">
        <v>47</v>
      </c>
      <c r="C99" s="27" t="s">
        <v>265</v>
      </c>
      <c r="D99" s="21">
        <v>1</v>
      </c>
      <c r="E99" s="21">
        <v>2</v>
      </c>
      <c r="F99" s="21"/>
      <c r="G99" s="21" t="s">
        <v>44</v>
      </c>
      <c r="H99" s="21">
        <v>0.76</v>
      </c>
      <c r="I99" s="22">
        <v>0.41670000000000001</v>
      </c>
      <c r="J99" s="23">
        <v>9760.0868609641075</v>
      </c>
    </row>
    <row r="100" spans="1:12" s="17" customFormat="1" hidden="1" x14ac:dyDescent="0.25">
      <c r="A100" s="18" t="s">
        <v>266</v>
      </c>
      <c r="B100" s="26" t="s">
        <v>267</v>
      </c>
      <c r="C100" s="27" t="s">
        <v>268</v>
      </c>
      <c r="D100" s="21">
        <v>5</v>
      </c>
      <c r="E100" s="21">
        <v>2</v>
      </c>
      <c r="F100" s="21"/>
      <c r="G100" s="21" t="s">
        <v>44</v>
      </c>
      <c r="H100" s="21">
        <v>0.76</v>
      </c>
      <c r="I100" s="22">
        <v>0.41670000000000001</v>
      </c>
      <c r="J100" s="23">
        <v>5212.8846741688203</v>
      </c>
    </row>
    <row r="101" spans="1:12" s="17" customFormat="1" ht="30" hidden="1" x14ac:dyDescent="0.25">
      <c r="A101" s="18" t="s">
        <v>269</v>
      </c>
      <c r="B101" s="19" t="s">
        <v>270</v>
      </c>
      <c r="C101" s="20" t="s">
        <v>271</v>
      </c>
      <c r="D101" s="21">
        <v>1</v>
      </c>
      <c r="E101" s="21">
        <v>4</v>
      </c>
      <c r="F101" s="21"/>
      <c r="G101" s="21" t="s">
        <v>32</v>
      </c>
      <c r="H101" s="21">
        <v>1.37</v>
      </c>
      <c r="I101" s="22">
        <v>0.1875</v>
      </c>
      <c r="J101" s="23">
        <v>31431.861333805664</v>
      </c>
    </row>
    <row r="102" spans="1:12" s="17" customFormat="1" hidden="1" x14ac:dyDescent="0.25">
      <c r="A102" s="18" t="s">
        <v>272</v>
      </c>
      <c r="B102" s="26" t="s">
        <v>270</v>
      </c>
      <c r="C102" s="27" t="s">
        <v>271</v>
      </c>
      <c r="D102" s="21">
        <v>2</v>
      </c>
      <c r="E102" s="21">
        <v>7</v>
      </c>
      <c r="F102" s="21"/>
      <c r="G102" s="21" t="s">
        <v>16</v>
      </c>
      <c r="H102" s="21">
        <v>3.53</v>
      </c>
      <c r="I102" s="22">
        <v>7.1099999999999997E-2</v>
      </c>
      <c r="J102" s="23">
        <v>45899.853044696021</v>
      </c>
    </row>
    <row r="103" spans="1:12" s="17" customFormat="1" ht="30" x14ac:dyDescent="0.25">
      <c r="A103" s="18" t="s">
        <v>273</v>
      </c>
      <c r="B103" s="19" t="s">
        <v>274</v>
      </c>
      <c r="C103" s="20" t="s">
        <v>275</v>
      </c>
      <c r="D103" s="21">
        <v>1</v>
      </c>
      <c r="E103" s="21">
        <v>5</v>
      </c>
      <c r="F103" s="21">
        <v>1</v>
      </c>
      <c r="G103" s="21" t="s">
        <v>1242</v>
      </c>
      <c r="H103" s="21">
        <v>1.04</v>
      </c>
      <c r="I103" s="22">
        <v>0.32500000000000001</v>
      </c>
      <c r="J103" s="30">
        <v>36458.97</v>
      </c>
      <c r="K103" s="31">
        <v>4</v>
      </c>
      <c r="L103" s="25">
        <f>K103*J103</f>
        <v>145835.88</v>
      </c>
    </row>
    <row r="104" spans="1:12" s="17" customFormat="1" hidden="1" x14ac:dyDescent="0.25">
      <c r="A104" s="18" t="s">
        <v>276</v>
      </c>
      <c r="B104" s="26" t="s">
        <v>274</v>
      </c>
      <c r="C104" s="27" t="s">
        <v>275</v>
      </c>
      <c r="D104" s="21">
        <v>2</v>
      </c>
      <c r="E104" s="21">
        <v>7</v>
      </c>
      <c r="F104" s="21"/>
      <c r="G104" s="21" t="s">
        <v>16</v>
      </c>
      <c r="H104" s="21">
        <v>3.53</v>
      </c>
      <c r="I104" s="22">
        <v>7.1099999999999997E-2</v>
      </c>
      <c r="J104" s="36">
        <v>38908.565094663936</v>
      </c>
    </row>
    <row r="105" spans="1:12" ht="27" x14ac:dyDescent="0.25">
      <c r="A105" s="37" t="s">
        <v>277</v>
      </c>
      <c r="B105" s="38" t="s">
        <v>278</v>
      </c>
      <c r="C105" s="39" t="s">
        <v>279</v>
      </c>
      <c r="D105" s="40">
        <v>1</v>
      </c>
      <c r="E105" s="40">
        <v>5</v>
      </c>
      <c r="F105" s="40">
        <v>3</v>
      </c>
      <c r="G105" s="40" t="s">
        <v>1244</v>
      </c>
      <c r="H105" s="40">
        <v>4.24</v>
      </c>
      <c r="I105" s="41">
        <v>0.32500000000000001</v>
      </c>
      <c r="J105" s="42">
        <v>71125.47</v>
      </c>
      <c r="K105" s="43">
        <v>1</v>
      </c>
      <c r="L105" s="44">
        <f>J105*K105</f>
        <v>71125.47</v>
      </c>
    </row>
    <row r="106" spans="1:12" s="17" customFormat="1" hidden="1" x14ac:dyDescent="0.25">
      <c r="A106" s="18" t="s">
        <v>280</v>
      </c>
      <c r="B106" s="26" t="s">
        <v>278</v>
      </c>
      <c r="C106" s="27" t="s">
        <v>279</v>
      </c>
      <c r="D106" s="21" t="s">
        <v>281</v>
      </c>
      <c r="E106" s="21">
        <v>11</v>
      </c>
      <c r="F106" s="21"/>
      <c r="G106" s="21" t="s">
        <v>226</v>
      </c>
      <c r="H106" s="21">
        <v>5.74</v>
      </c>
      <c r="I106" s="22">
        <v>7.2700000000000001E-2</v>
      </c>
      <c r="J106" s="16">
        <v>78024.654002016803</v>
      </c>
    </row>
    <row r="107" spans="1:12" s="17" customFormat="1" hidden="1" x14ac:dyDescent="0.25">
      <c r="A107" s="18" t="s">
        <v>282</v>
      </c>
      <c r="B107" s="26" t="s">
        <v>283</v>
      </c>
      <c r="C107" s="27" t="s">
        <v>284</v>
      </c>
      <c r="D107" s="21">
        <v>1</v>
      </c>
      <c r="E107" s="21">
        <v>1</v>
      </c>
      <c r="F107" s="21"/>
      <c r="G107" s="21" t="s">
        <v>24</v>
      </c>
      <c r="H107" s="21">
        <v>0.4</v>
      </c>
      <c r="I107" s="22">
        <v>0.55630000000000002</v>
      </c>
      <c r="J107" s="23">
        <v>1521.6375047381291</v>
      </c>
    </row>
    <row r="108" spans="1:12" s="17" customFormat="1" hidden="1" x14ac:dyDescent="0.25">
      <c r="A108" s="18" t="s">
        <v>285</v>
      </c>
      <c r="B108" s="26" t="s">
        <v>286</v>
      </c>
      <c r="C108" s="27" t="s">
        <v>287</v>
      </c>
      <c r="D108" s="21">
        <v>1</v>
      </c>
      <c r="E108" s="21">
        <v>7</v>
      </c>
      <c r="F108" s="21"/>
      <c r="G108" s="21" t="s">
        <v>16</v>
      </c>
      <c r="H108" s="21">
        <v>3.53</v>
      </c>
      <c r="I108" s="22">
        <v>7.1099999999999997E-2</v>
      </c>
      <c r="J108" s="23">
        <v>87291.577817347759</v>
      </c>
    </row>
    <row r="109" spans="1:12" s="17" customFormat="1" hidden="1" x14ac:dyDescent="0.25">
      <c r="A109" s="18" t="s">
        <v>288</v>
      </c>
      <c r="B109" s="26" t="s">
        <v>289</v>
      </c>
      <c r="C109" s="27" t="s">
        <v>290</v>
      </c>
      <c r="D109" s="21">
        <v>1</v>
      </c>
      <c r="E109" s="21">
        <v>6</v>
      </c>
      <c r="F109" s="21"/>
      <c r="G109" s="21" t="s">
        <v>114</v>
      </c>
      <c r="H109" s="21">
        <v>2.68</v>
      </c>
      <c r="I109" s="22">
        <v>8.7599999999999997E-2</v>
      </c>
      <c r="J109" s="23">
        <v>56905.615171791251</v>
      </c>
    </row>
    <row r="110" spans="1:12" s="17" customFormat="1" hidden="1" x14ac:dyDescent="0.25">
      <c r="A110" s="18" t="s">
        <v>291</v>
      </c>
      <c r="B110" s="19" t="s">
        <v>64</v>
      </c>
      <c r="C110" s="20" t="s">
        <v>292</v>
      </c>
      <c r="D110" s="21">
        <v>1</v>
      </c>
      <c r="E110" s="21">
        <v>3</v>
      </c>
      <c r="F110" s="21">
        <v>2</v>
      </c>
      <c r="G110" s="21" t="s">
        <v>20</v>
      </c>
      <c r="H110" s="21">
        <v>1.07</v>
      </c>
      <c r="I110" s="22">
        <v>0.23710000000000001</v>
      </c>
      <c r="J110" s="23">
        <v>25548.45</v>
      </c>
      <c r="K110" s="24">
        <v>1</v>
      </c>
      <c r="L110" s="25">
        <f>K110*J110</f>
        <v>25548.45</v>
      </c>
    </row>
    <row r="111" spans="1:12" s="17" customFormat="1" ht="30" hidden="1" x14ac:dyDescent="0.25">
      <c r="A111" s="18" t="s">
        <v>293</v>
      </c>
      <c r="B111" s="19" t="s">
        <v>77</v>
      </c>
      <c r="C111" s="20" t="s">
        <v>294</v>
      </c>
      <c r="D111" s="21">
        <v>1</v>
      </c>
      <c r="E111" s="21">
        <v>3</v>
      </c>
      <c r="F111" s="21">
        <v>3</v>
      </c>
      <c r="G111" s="21" t="s">
        <v>20</v>
      </c>
      <c r="H111" s="21">
        <v>1.07</v>
      </c>
      <c r="I111" s="22">
        <v>0.23710000000000001</v>
      </c>
      <c r="J111" s="23">
        <v>39512.732627669844</v>
      </c>
      <c r="K111" s="24">
        <v>8</v>
      </c>
      <c r="L111" s="25">
        <f>K111*J111</f>
        <v>316101.86102135875</v>
      </c>
    </row>
    <row r="112" spans="1:12" s="17" customFormat="1" hidden="1" x14ac:dyDescent="0.25">
      <c r="A112" s="18" t="s">
        <v>295</v>
      </c>
      <c r="B112" s="19" t="s">
        <v>77</v>
      </c>
      <c r="C112" s="20" t="s">
        <v>296</v>
      </c>
      <c r="D112" s="21">
        <v>1</v>
      </c>
      <c r="E112" s="21">
        <v>3</v>
      </c>
      <c r="F112" s="21">
        <v>3</v>
      </c>
      <c r="G112" s="21" t="s">
        <v>20</v>
      </c>
      <c r="H112" s="21">
        <v>1.07</v>
      </c>
      <c r="I112" s="22">
        <v>0.23710000000000001</v>
      </c>
      <c r="J112" s="23">
        <v>65237.098625844679</v>
      </c>
      <c r="K112" s="24">
        <v>24</v>
      </c>
      <c r="L112" s="25">
        <f>K112*J112</f>
        <v>1565690.3670202722</v>
      </c>
    </row>
    <row r="113" spans="1:12" s="17" customFormat="1" hidden="1" x14ac:dyDescent="0.25">
      <c r="A113" s="18" t="s">
        <v>297</v>
      </c>
      <c r="B113" s="26" t="s">
        <v>298</v>
      </c>
      <c r="C113" s="27" t="s">
        <v>299</v>
      </c>
      <c r="D113" s="21">
        <v>1</v>
      </c>
      <c r="E113" s="21">
        <v>8</v>
      </c>
      <c r="F113" s="21"/>
      <c r="G113" s="21" t="s">
        <v>99</v>
      </c>
      <c r="H113" s="21">
        <v>4.4400000000000004</v>
      </c>
      <c r="I113" s="22">
        <v>7.7700000000000005E-2</v>
      </c>
      <c r="J113" s="23">
        <v>79936.518989428325</v>
      </c>
    </row>
    <row r="114" spans="1:12" s="17" customFormat="1" hidden="1" x14ac:dyDescent="0.25">
      <c r="A114" s="18" t="s">
        <v>300</v>
      </c>
      <c r="B114" s="26" t="s">
        <v>301</v>
      </c>
      <c r="C114" s="27" t="s">
        <v>302</v>
      </c>
      <c r="D114" s="21">
        <v>1</v>
      </c>
      <c r="E114" s="21">
        <v>12</v>
      </c>
      <c r="F114" s="21"/>
      <c r="G114" s="21" t="s">
        <v>212</v>
      </c>
      <c r="H114" s="21">
        <v>6.76</v>
      </c>
      <c r="I114" s="22">
        <v>5.8999999999999997E-2</v>
      </c>
      <c r="J114" s="23">
        <v>34147.210466223594</v>
      </c>
    </row>
    <row r="115" spans="1:12" s="17" customFormat="1" hidden="1" x14ac:dyDescent="0.25">
      <c r="A115" s="18" t="s">
        <v>303</v>
      </c>
      <c r="B115" s="26" t="s">
        <v>304</v>
      </c>
      <c r="C115" s="27" t="s">
        <v>305</v>
      </c>
      <c r="D115" s="21">
        <v>1</v>
      </c>
      <c r="E115" s="21">
        <v>7</v>
      </c>
      <c r="F115" s="21"/>
      <c r="G115" s="21" t="s">
        <v>16</v>
      </c>
      <c r="H115" s="21">
        <v>3.53</v>
      </c>
      <c r="I115" s="22">
        <v>7.1099999999999997E-2</v>
      </c>
      <c r="J115" s="23">
        <v>70525.079264614353</v>
      </c>
    </row>
    <row r="116" spans="1:12" s="17" customFormat="1" hidden="1" x14ac:dyDescent="0.25">
      <c r="A116" s="18" t="s">
        <v>306</v>
      </c>
      <c r="B116" s="26" t="s">
        <v>134</v>
      </c>
      <c r="C116" s="27" t="s">
        <v>307</v>
      </c>
      <c r="D116" s="21">
        <v>1</v>
      </c>
      <c r="E116" s="21">
        <v>2</v>
      </c>
      <c r="F116" s="21"/>
      <c r="G116" s="21" t="s">
        <v>44</v>
      </c>
      <c r="H116" s="21">
        <v>0.76</v>
      </c>
      <c r="I116" s="22">
        <v>0.41670000000000001</v>
      </c>
      <c r="J116" s="23">
        <v>25724.365998174831</v>
      </c>
    </row>
    <row r="117" spans="1:12" s="17" customFormat="1" hidden="1" x14ac:dyDescent="0.25">
      <c r="A117" s="18" t="s">
        <v>308</v>
      </c>
      <c r="B117" s="19" t="s">
        <v>134</v>
      </c>
      <c r="C117" s="20" t="s">
        <v>309</v>
      </c>
      <c r="D117" s="21">
        <v>1</v>
      </c>
      <c r="E117" s="21">
        <v>4</v>
      </c>
      <c r="F117" s="21"/>
      <c r="G117" s="21" t="s">
        <v>32</v>
      </c>
      <c r="H117" s="21">
        <v>1.37</v>
      </c>
      <c r="I117" s="22">
        <v>0.1875</v>
      </c>
      <c r="J117" s="23">
        <v>51448.731996349663</v>
      </c>
    </row>
    <row r="118" spans="1:12" s="17" customFormat="1" hidden="1" x14ac:dyDescent="0.25">
      <c r="A118" s="18" t="s">
        <v>310</v>
      </c>
      <c r="B118" s="26" t="s">
        <v>134</v>
      </c>
      <c r="C118" s="27" t="s">
        <v>311</v>
      </c>
      <c r="D118" s="21">
        <v>1</v>
      </c>
      <c r="E118" s="21">
        <v>1</v>
      </c>
      <c r="F118" s="21"/>
      <c r="G118" s="21" t="s">
        <v>24</v>
      </c>
      <c r="H118" s="21">
        <v>0.4</v>
      </c>
      <c r="I118" s="22">
        <v>0.55630000000000002</v>
      </c>
      <c r="J118" s="23">
        <v>8574.7886660582772</v>
      </c>
    </row>
    <row r="119" spans="1:12" s="17" customFormat="1" ht="30" hidden="1" x14ac:dyDescent="0.25">
      <c r="A119" s="18" t="s">
        <v>312</v>
      </c>
      <c r="B119" s="19" t="s">
        <v>313</v>
      </c>
      <c r="C119" s="20" t="s">
        <v>314</v>
      </c>
      <c r="D119" s="21">
        <v>1</v>
      </c>
      <c r="E119" s="21">
        <v>4</v>
      </c>
      <c r="F119" s="21"/>
      <c r="G119" s="21" t="s">
        <v>32</v>
      </c>
      <c r="H119" s="21">
        <v>1.37</v>
      </c>
      <c r="I119" s="22">
        <v>0.1875</v>
      </c>
      <c r="J119" s="23">
        <v>69478.183267177039</v>
      </c>
    </row>
    <row r="120" spans="1:12" s="17" customFormat="1" ht="30" hidden="1" x14ac:dyDescent="0.25">
      <c r="A120" s="18" t="s">
        <v>315</v>
      </c>
      <c r="B120" s="19" t="s">
        <v>313</v>
      </c>
      <c r="C120" s="20" t="s">
        <v>316</v>
      </c>
      <c r="D120" s="21">
        <v>1</v>
      </c>
      <c r="E120" s="21">
        <v>4</v>
      </c>
      <c r="F120" s="21"/>
      <c r="G120" s="21" t="s">
        <v>32</v>
      </c>
      <c r="H120" s="21">
        <v>1.37</v>
      </c>
      <c r="I120" s="22">
        <v>0.1875</v>
      </c>
      <c r="J120" s="23">
        <v>74078.546470303307</v>
      </c>
    </row>
    <row r="121" spans="1:12" s="17" customFormat="1" hidden="1" x14ac:dyDescent="0.25">
      <c r="A121" s="18" t="s">
        <v>317</v>
      </c>
      <c r="B121" s="26" t="s">
        <v>313</v>
      </c>
      <c r="C121" s="27" t="s">
        <v>316</v>
      </c>
      <c r="D121" s="21">
        <v>3</v>
      </c>
      <c r="E121" s="21">
        <v>10</v>
      </c>
      <c r="F121" s="21"/>
      <c r="G121" s="21" t="s">
        <v>188</v>
      </c>
      <c r="H121" s="21">
        <v>5.25</v>
      </c>
      <c r="I121" s="22">
        <v>5.79E-2</v>
      </c>
      <c r="J121" s="23">
        <v>82085.358797245834</v>
      </c>
    </row>
    <row r="122" spans="1:12" s="17" customFormat="1" hidden="1" x14ac:dyDescent="0.25">
      <c r="A122" s="18" t="s">
        <v>318</v>
      </c>
      <c r="B122" s="19" t="s">
        <v>190</v>
      </c>
      <c r="C122" s="20" t="s">
        <v>319</v>
      </c>
      <c r="D122" s="21">
        <v>1</v>
      </c>
      <c r="E122" s="21">
        <v>3</v>
      </c>
      <c r="F122" s="21">
        <v>2</v>
      </c>
      <c r="G122" s="21" t="s">
        <v>20</v>
      </c>
      <c r="H122" s="21">
        <v>1.07</v>
      </c>
      <c r="I122" s="22">
        <v>0.23710000000000001</v>
      </c>
      <c r="J122" s="23">
        <v>12412</v>
      </c>
      <c r="K122" s="24">
        <v>1</v>
      </c>
      <c r="L122" s="25">
        <f>J122*K122</f>
        <v>12412</v>
      </c>
    </row>
    <row r="123" spans="1:12" s="17" customFormat="1" hidden="1" x14ac:dyDescent="0.25">
      <c r="A123" s="18" t="s">
        <v>320</v>
      </c>
      <c r="B123" s="26" t="s">
        <v>321</v>
      </c>
      <c r="C123" s="27" t="s">
        <v>322</v>
      </c>
      <c r="D123" s="21">
        <v>5</v>
      </c>
      <c r="E123" s="21">
        <v>2</v>
      </c>
      <c r="F123" s="21"/>
      <c r="G123" s="21" t="s">
        <v>44</v>
      </c>
      <c r="H123" s="21">
        <v>0.76</v>
      </c>
      <c r="I123" s="22">
        <v>0.41670000000000001</v>
      </c>
      <c r="J123" s="23">
        <v>1713.2352155072099</v>
      </c>
    </row>
    <row r="124" spans="1:12" s="17" customFormat="1" hidden="1" x14ac:dyDescent="0.25">
      <c r="A124" s="18" t="s">
        <v>323</v>
      </c>
      <c r="B124" s="26" t="s">
        <v>324</v>
      </c>
      <c r="C124" s="27" t="s">
        <v>325</v>
      </c>
      <c r="D124" s="21" t="s">
        <v>326</v>
      </c>
      <c r="E124" s="21">
        <v>6</v>
      </c>
      <c r="F124" s="21"/>
      <c r="G124" s="21" t="s">
        <v>114</v>
      </c>
      <c r="H124" s="21">
        <v>2.68</v>
      </c>
      <c r="I124" s="22">
        <v>8.7599999999999997E-2</v>
      </c>
      <c r="J124" s="23">
        <v>108252.07182970323</v>
      </c>
    </row>
    <row r="125" spans="1:12" s="17" customFormat="1" ht="30" hidden="1" x14ac:dyDescent="0.25">
      <c r="A125" s="18" t="s">
        <v>327</v>
      </c>
      <c r="B125" s="26" t="s">
        <v>324</v>
      </c>
      <c r="C125" s="29" t="s">
        <v>325</v>
      </c>
      <c r="D125" s="21">
        <v>6</v>
      </c>
      <c r="E125" s="21">
        <v>13</v>
      </c>
      <c r="F125" s="21"/>
      <c r="G125" s="21" t="s">
        <v>132</v>
      </c>
      <c r="H125" s="21">
        <v>8.07</v>
      </c>
      <c r="I125" s="22">
        <v>3.32E-2</v>
      </c>
      <c r="J125" s="23">
        <v>108252.07182970323</v>
      </c>
    </row>
    <row r="126" spans="1:12" s="17" customFormat="1" hidden="1" x14ac:dyDescent="0.25">
      <c r="A126" s="18" t="s">
        <v>328</v>
      </c>
      <c r="B126" s="26" t="s">
        <v>329</v>
      </c>
      <c r="C126" s="27" t="s">
        <v>330</v>
      </c>
      <c r="D126" s="21">
        <v>1</v>
      </c>
      <c r="E126" s="21">
        <v>6</v>
      </c>
      <c r="F126" s="21"/>
      <c r="G126" s="21" t="s">
        <v>114</v>
      </c>
      <c r="H126" s="21">
        <v>2.68</v>
      </c>
      <c r="I126" s="22">
        <v>8.7599999999999997E-2</v>
      </c>
      <c r="J126" s="23">
        <v>36821.638468277728</v>
      </c>
    </row>
    <row r="127" spans="1:12" s="17" customFormat="1" hidden="1" x14ac:dyDescent="0.25">
      <c r="A127" s="18" t="s">
        <v>331</v>
      </c>
      <c r="B127" s="26" t="s">
        <v>329</v>
      </c>
      <c r="C127" s="27" t="s">
        <v>330</v>
      </c>
      <c r="D127" s="21">
        <v>3</v>
      </c>
      <c r="E127" s="21">
        <v>13</v>
      </c>
      <c r="F127" s="21"/>
      <c r="G127" s="21" t="s">
        <v>132</v>
      </c>
      <c r="H127" s="21">
        <v>8.07</v>
      </c>
      <c r="I127" s="22">
        <v>3.32E-2</v>
      </c>
      <c r="J127" s="23">
        <v>106538.83661419601</v>
      </c>
    </row>
    <row r="128" spans="1:12" s="17" customFormat="1" hidden="1" x14ac:dyDescent="0.25">
      <c r="A128" s="18" t="s">
        <v>332</v>
      </c>
      <c r="B128" s="26" t="s">
        <v>333</v>
      </c>
      <c r="C128" s="27" t="s">
        <v>334</v>
      </c>
      <c r="D128" s="21">
        <v>1</v>
      </c>
      <c r="E128" s="21">
        <v>7</v>
      </c>
      <c r="F128" s="21"/>
      <c r="G128" s="21" t="s">
        <v>16</v>
      </c>
      <c r="H128" s="21">
        <v>3.53</v>
      </c>
      <c r="I128" s="22">
        <v>7.1099999999999997E-2</v>
      </c>
      <c r="J128" s="23">
        <v>93201.464231821126</v>
      </c>
    </row>
    <row r="129" spans="1:12" s="17" customFormat="1" hidden="1" x14ac:dyDescent="0.25">
      <c r="A129" s="18" t="s">
        <v>335</v>
      </c>
      <c r="B129" s="26" t="s">
        <v>333</v>
      </c>
      <c r="C129" s="27" t="s">
        <v>334</v>
      </c>
      <c r="D129" s="21">
        <v>2</v>
      </c>
      <c r="E129" s="21">
        <v>13</v>
      </c>
      <c r="F129" s="21"/>
      <c r="G129" s="21" t="s">
        <v>132</v>
      </c>
      <c r="H129" s="21">
        <v>8.07</v>
      </c>
      <c r="I129" s="22">
        <v>3.32E-2</v>
      </c>
      <c r="J129" s="23">
        <v>160892.94040584966</v>
      </c>
    </row>
    <row r="130" spans="1:12" s="17" customFormat="1" ht="45" hidden="1" x14ac:dyDescent="0.25">
      <c r="A130" s="18" t="s">
        <v>336</v>
      </c>
      <c r="B130" s="26" t="s">
        <v>337</v>
      </c>
      <c r="C130" s="29" t="s">
        <v>338</v>
      </c>
      <c r="D130" s="21">
        <v>2</v>
      </c>
      <c r="E130" s="21">
        <v>9</v>
      </c>
      <c r="F130" s="21"/>
      <c r="G130" s="21" t="s">
        <v>118</v>
      </c>
      <c r="H130" s="21">
        <v>4.88</v>
      </c>
      <c r="I130" s="22">
        <v>5.8400000000000001E-2</v>
      </c>
      <c r="J130" s="36">
        <v>110455.56219164681</v>
      </c>
    </row>
    <row r="131" spans="1:12" ht="27.75" customHeight="1" x14ac:dyDescent="0.25">
      <c r="A131" s="37" t="s">
        <v>339</v>
      </c>
      <c r="B131" s="38" t="s">
        <v>340</v>
      </c>
      <c r="C131" s="39" t="s">
        <v>341</v>
      </c>
      <c r="D131" s="40">
        <v>5</v>
      </c>
      <c r="E131" s="40">
        <v>5</v>
      </c>
      <c r="F131" s="40">
        <v>2</v>
      </c>
      <c r="G131" s="40" t="s">
        <v>1243</v>
      </c>
      <c r="H131" s="40">
        <v>2.1800000000000002</v>
      </c>
      <c r="I131" s="41">
        <v>0.32500000000000001</v>
      </c>
      <c r="J131" s="42">
        <v>54623.5</v>
      </c>
      <c r="K131" s="43">
        <v>5</v>
      </c>
      <c r="L131" s="44">
        <f>J131*K131</f>
        <v>273117.5</v>
      </c>
    </row>
    <row r="132" spans="1:12" s="17" customFormat="1" ht="45" hidden="1" x14ac:dyDescent="0.25">
      <c r="A132" s="18" t="s">
        <v>342</v>
      </c>
      <c r="B132" s="26" t="s">
        <v>343</v>
      </c>
      <c r="C132" s="29" t="s">
        <v>344</v>
      </c>
      <c r="D132" s="21">
        <v>14</v>
      </c>
      <c r="E132" s="21">
        <v>7</v>
      </c>
      <c r="F132" s="21"/>
      <c r="G132" s="21" t="s">
        <v>16</v>
      </c>
      <c r="H132" s="21">
        <v>3.53</v>
      </c>
      <c r="I132" s="22">
        <v>7.1099999999999997E-2</v>
      </c>
      <c r="J132" s="16">
        <v>66729.807889110351</v>
      </c>
    </row>
    <row r="133" spans="1:12" s="17" customFormat="1" hidden="1" x14ac:dyDescent="0.25">
      <c r="A133" s="45" t="s">
        <v>345</v>
      </c>
      <c r="B133" s="46" t="s">
        <v>346</v>
      </c>
      <c r="C133" s="47" t="s">
        <v>347</v>
      </c>
      <c r="D133" s="48">
        <v>1</v>
      </c>
      <c r="E133" s="48">
        <v>14</v>
      </c>
      <c r="F133" s="48"/>
      <c r="G133" s="48" t="s">
        <v>75</v>
      </c>
      <c r="H133" s="48">
        <v>10.11</v>
      </c>
      <c r="I133" s="49">
        <v>2.1499999999999998E-2</v>
      </c>
      <c r="J133" s="23">
        <v>236167.22441217583</v>
      </c>
    </row>
    <row r="134" spans="1:12" s="17" customFormat="1" hidden="1" x14ac:dyDescent="0.25">
      <c r="A134" s="18" t="s">
        <v>348</v>
      </c>
      <c r="B134" s="26" t="s">
        <v>349</v>
      </c>
      <c r="C134" s="27" t="s">
        <v>350</v>
      </c>
      <c r="D134" s="21">
        <v>14</v>
      </c>
      <c r="E134" s="21">
        <v>6</v>
      </c>
      <c r="F134" s="21"/>
      <c r="G134" s="21" t="s">
        <v>114</v>
      </c>
      <c r="H134" s="21">
        <v>2.68</v>
      </c>
      <c r="I134" s="22">
        <v>8.7599999999999997E-2</v>
      </c>
      <c r="J134" s="23">
        <v>54147.315522901969</v>
      </c>
    </row>
    <row r="135" spans="1:12" s="17" customFormat="1" ht="30" hidden="1" x14ac:dyDescent="0.25">
      <c r="A135" s="18" t="s">
        <v>351</v>
      </c>
      <c r="B135" s="19" t="s">
        <v>86</v>
      </c>
      <c r="C135" s="20" t="s">
        <v>352</v>
      </c>
      <c r="D135" s="21">
        <v>1</v>
      </c>
      <c r="E135" s="21">
        <v>3</v>
      </c>
      <c r="F135" s="21">
        <v>3</v>
      </c>
      <c r="G135" s="21" t="s">
        <v>20</v>
      </c>
      <c r="H135" s="21">
        <v>1.07</v>
      </c>
      <c r="I135" s="22">
        <v>0.23710000000000001</v>
      </c>
      <c r="J135" s="23">
        <v>33296.187951253705</v>
      </c>
      <c r="K135" s="24">
        <v>6</v>
      </c>
      <c r="L135" s="25">
        <f>K135*J135</f>
        <v>199777.12770752225</v>
      </c>
    </row>
    <row r="136" spans="1:12" s="17" customFormat="1" ht="30" hidden="1" x14ac:dyDescent="0.25">
      <c r="A136" s="18" t="s">
        <v>353</v>
      </c>
      <c r="B136" s="19" t="s">
        <v>354</v>
      </c>
      <c r="C136" s="20" t="s">
        <v>355</v>
      </c>
      <c r="D136" s="21">
        <v>5</v>
      </c>
      <c r="E136" s="21">
        <v>4</v>
      </c>
      <c r="F136" s="21"/>
      <c r="G136" s="21" t="s">
        <v>32</v>
      </c>
      <c r="H136" s="21">
        <v>1.37</v>
      </c>
      <c r="I136" s="22">
        <v>0.1875</v>
      </c>
      <c r="J136" s="23">
        <v>23361.925776023945</v>
      </c>
    </row>
    <row r="137" spans="1:12" s="17" customFormat="1" ht="30" hidden="1" x14ac:dyDescent="0.25">
      <c r="A137" s="18" t="s">
        <v>356</v>
      </c>
      <c r="B137" s="19" t="s">
        <v>357</v>
      </c>
      <c r="C137" s="20" t="s">
        <v>358</v>
      </c>
      <c r="D137" s="21">
        <v>5</v>
      </c>
      <c r="E137" s="21">
        <v>4</v>
      </c>
      <c r="F137" s="21"/>
      <c r="G137" s="21" t="s">
        <v>32</v>
      </c>
      <c r="H137" s="21">
        <v>1.37</v>
      </c>
      <c r="I137" s="22">
        <v>0.1875</v>
      </c>
      <c r="J137" s="23">
        <v>23762.755716334665</v>
      </c>
    </row>
    <row r="138" spans="1:12" s="17" customFormat="1" hidden="1" x14ac:dyDescent="0.25">
      <c r="A138" s="18" t="s">
        <v>359</v>
      </c>
      <c r="B138" s="26" t="s">
        <v>360</v>
      </c>
      <c r="C138" s="27" t="s">
        <v>361</v>
      </c>
      <c r="D138" s="21">
        <v>1</v>
      </c>
      <c r="E138" s="21">
        <v>6</v>
      </c>
      <c r="F138" s="21"/>
      <c r="G138" s="21" t="s">
        <v>114</v>
      </c>
      <c r="H138" s="21">
        <v>2.68</v>
      </c>
      <c r="I138" s="22">
        <v>8.7599999999999997E-2</v>
      </c>
      <c r="J138" s="23">
        <v>143795.66002254453</v>
      </c>
    </row>
    <row r="139" spans="1:12" s="17" customFormat="1" ht="30" hidden="1" x14ac:dyDescent="0.25">
      <c r="A139" s="18" t="s">
        <v>362</v>
      </c>
      <c r="B139" s="19" t="s">
        <v>340</v>
      </c>
      <c r="C139" s="20" t="s">
        <v>363</v>
      </c>
      <c r="D139" s="21">
        <v>8</v>
      </c>
      <c r="E139" s="21">
        <v>3</v>
      </c>
      <c r="F139" s="21">
        <v>1</v>
      </c>
      <c r="G139" s="21" t="s">
        <v>20</v>
      </c>
      <c r="H139" s="21">
        <v>1.07</v>
      </c>
      <c r="I139" s="22">
        <v>0.23710000000000001</v>
      </c>
      <c r="J139" s="23">
        <v>4963.4381900520411</v>
      </c>
      <c r="K139" s="24">
        <v>2</v>
      </c>
      <c r="L139" s="25">
        <f>J139*K139</f>
        <v>9926.8763801040823</v>
      </c>
    </row>
    <row r="140" spans="1:12" s="17" customFormat="1" ht="30" hidden="1" x14ac:dyDescent="0.25">
      <c r="A140" s="18" t="s">
        <v>364</v>
      </c>
      <c r="B140" s="19" t="s">
        <v>365</v>
      </c>
      <c r="C140" s="20" t="s">
        <v>366</v>
      </c>
      <c r="D140" s="21">
        <v>3</v>
      </c>
      <c r="E140" s="21">
        <v>4</v>
      </c>
      <c r="F140" s="21"/>
      <c r="G140" s="21" t="s">
        <v>32</v>
      </c>
      <c r="H140" s="21">
        <v>1.37</v>
      </c>
      <c r="I140" s="22">
        <v>0.1875</v>
      </c>
      <c r="J140" s="23">
        <v>16463.206230915785</v>
      </c>
    </row>
    <row r="141" spans="1:12" s="17" customFormat="1" ht="30" hidden="1" x14ac:dyDescent="0.25">
      <c r="A141" s="18" t="s">
        <v>367</v>
      </c>
      <c r="B141" s="26" t="s">
        <v>368</v>
      </c>
      <c r="C141" s="29" t="s">
        <v>369</v>
      </c>
      <c r="D141" s="21">
        <v>1</v>
      </c>
      <c r="E141" s="21">
        <v>7</v>
      </c>
      <c r="F141" s="21"/>
      <c r="G141" s="21" t="s">
        <v>16</v>
      </c>
      <c r="H141" s="21">
        <v>3.53</v>
      </c>
      <c r="I141" s="22">
        <v>7.1099999999999997E-2</v>
      </c>
      <c r="J141" s="23">
        <v>39216.767575991325</v>
      </c>
    </row>
    <row r="142" spans="1:12" s="17" customFormat="1" ht="30" hidden="1" x14ac:dyDescent="0.25">
      <c r="A142" s="18" t="s">
        <v>370</v>
      </c>
      <c r="B142" s="26" t="s">
        <v>313</v>
      </c>
      <c r="C142" s="29" t="s">
        <v>371</v>
      </c>
      <c r="D142" s="21">
        <v>1</v>
      </c>
      <c r="E142" s="21">
        <v>8</v>
      </c>
      <c r="F142" s="21"/>
      <c r="G142" s="21" t="s">
        <v>99</v>
      </c>
      <c r="H142" s="21">
        <v>4.4400000000000004</v>
      </c>
      <c r="I142" s="22">
        <v>7.7700000000000005E-2</v>
      </c>
      <c r="J142" s="23">
        <v>79008.1845446855</v>
      </c>
    </row>
    <row r="143" spans="1:12" s="17" customFormat="1" hidden="1" x14ac:dyDescent="0.25">
      <c r="A143" s="18" t="s">
        <v>372</v>
      </c>
      <c r="B143" s="26" t="s">
        <v>373</v>
      </c>
      <c r="C143" s="27" t="s">
        <v>374</v>
      </c>
      <c r="D143" s="21">
        <v>1</v>
      </c>
      <c r="E143" s="21">
        <v>8</v>
      </c>
      <c r="F143" s="21"/>
      <c r="G143" s="21" t="s">
        <v>99</v>
      </c>
      <c r="H143" s="21">
        <v>4.4400000000000004</v>
      </c>
      <c r="I143" s="22">
        <v>7.7700000000000005E-2</v>
      </c>
      <c r="J143" s="23">
        <v>75580.21154045203</v>
      </c>
    </row>
    <row r="144" spans="1:12" s="17" customFormat="1" hidden="1" x14ac:dyDescent="0.25">
      <c r="A144" s="18" t="s">
        <v>375</v>
      </c>
      <c r="B144" s="26" t="s">
        <v>177</v>
      </c>
      <c r="C144" s="27" t="s">
        <v>376</v>
      </c>
      <c r="D144" s="21">
        <v>1</v>
      </c>
      <c r="E144" s="21">
        <v>15</v>
      </c>
      <c r="F144" s="21"/>
      <c r="G144" s="21" t="s">
        <v>195</v>
      </c>
      <c r="H144" s="21">
        <v>13.86</v>
      </c>
      <c r="I144" s="22">
        <v>1.55E-2</v>
      </c>
      <c r="J144" s="23">
        <v>342243.94363269681</v>
      </c>
    </row>
    <row r="145" spans="1:12" s="17" customFormat="1" hidden="1" x14ac:dyDescent="0.25">
      <c r="A145" s="18" t="s">
        <v>377</v>
      </c>
      <c r="B145" s="26" t="s">
        <v>378</v>
      </c>
      <c r="C145" s="27" t="s">
        <v>379</v>
      </c>
      <c r="D145" s="21">
        <v>1</v>
      </c>
      <c r="E145" s="21">
        <v>13</v>
      </c>
      <c r="F145" s="21"/>
      <c r="G145" s="21" t="s">
        <v>132</v>
      </c>
      <c r="H145" s="21">
        <v>8.07</v>
      </c>
      <c r="I145" s="22">
        <v>3.32E-2</v>
      </c>
      <c r="J145" s="23">
        <v>183987.47712640982</v>
      </c>
    </row>
    <row r="146" spans="1:12" s="17" customFormat="1" hidden="1" x14ac:dyDescent="0.25">
      <c r="A146" s="18" t="s">
        <v>380</v>
      </c>
      <c r="B146" s="26" t="s">
        <v>381</v>
      </c>
      <c r="C146" s="27" t="s">
        <v>382</v>
      </c>
      <c r="D146" s="21">
        <v>5</v>
      </c>
      <c r="E146" s="21">
        <v>12</v>
      </c>
      <c r="F146" s="21"/>
      <c r="G146" s="21" t="s">
        <v>212</v>
      </c>
      <c r="H146" s="21">
        <v>6.76</v>
      </c>
      <c r="I146" s="22">
        <v>5.8999999999999997E-2</v>
      </c>
      <c r="J146" s="23">
        <v>19240.226851596482</v>
      </c>
    </row>
    <row r="147" spans="1:12" s="17" customFormat="1" ht="30" hidden="1" x14ac:dyDescent="0.25">
      <c r="A147" s="18" t="s">
        <v>383</v>
      </c>
      <c r="B147" s="26" t="s">
        <v>384</v>
      </c>
      <c r="C147" s="29" t="s">
        <v>385</v>
      </c>
      <c r="D147" s="21">
        <v>1</v>
      </c>
      <c r="E147" s="21">
        <v>14</v>
      </c>
      <c r="F147" s="21"/>
      <c r="G147" s="21" t="s">
        <v>75</v>
      </c>
      <c r="H147" s="21">
        <v>10.11</v>
      </c>
      <c r="I147" s="22">
        <v>2.1499999999999998E-2</v>
      </c>
      <c r="J147" s="23">
        <v>195720.67830156194</v>
      </c>
    </row>
    <row r="148" spans="1:12" s="17" customFormat="1" hidden="1" x14ac:dyDescent="0.25">
      <c r="A148" s="18" t="s">
        <v>386</v>
      </c>
      <c r="B148" s="19" t="s">
        <v>197</v>
      </c>
      <c r="C148" s="20" t="s">
        <v>387</v>
      </c>
      <c r="D148" s="21">
        <v>1</v>
      </c>
      <c r="E148" s="21">
        <v>4</v>
      </c>
      <c r="F148" s="21"/>
      <c r="G148" s="21" t="s">
        <v>32</v>
      </c>
      <c r="H148" s="21">
        <v>1.37</v>
      </c>
      <c r="I148" s="22">
        <v>0.1875</v>
      </c>
      <c r="J148" s="23">
        <v>19507.821321758689</v>
      </c>
    </row>
    <row r="149" spans="1:12" s="17" customFormat="1" hidden="1" x14ac:dyDescent="0.25">
      <c r="A149" s="18" t="s">
        <v>388</v>
      </c>
      <c r="B149" s="26" t="s">
        <v>252</v>
      </c>
      <c r="C149" s="27" t="s">
        <v>389</v>
      </c>
      <c r="D149" s="21">
        <v>5</v>
      </c>
      <c r="E149" s="21">
        <v>2</v>
      </c>
      <c r="F149" s="21"/>
      <c r="G149" s="21" t="s">
        <v>44</v>
      </c>
      <c r="H149" s="21">
        <v>0.76</v>
      </c>
      <c r="I149" s="22">
        <v>0.41670000000000001</v>
      </c>
      <c r="J149" s="23">
        <v>4104.5834147026035</v>
      </c>
    </row>
    <row r="150" spans="1:12" s="17" customFormat="1" ht="30" hidden="1" x14ac:dyDescent="0.25">
      <c r="A150" s="18" t="s">
        <v>390</v>
      </c>
      <c r="B150" s="26" t="s">
        <v>391</v>
      </c>
      <c r="C150" s="29" t="s">
        <v>392</v>
      </c>
      <c r="D150" s="21">
        <v>1</v>
      </c>
      <c r="E150" s="21">
        <v>6</v>
      </c>
      <c r="F150" s="21"/>
      <c r="G150" s="21" t="s">
        <v>114</v>
      </c>
      <c r="H150" s="21">
        <v>2.68</v>
      </c>
      <c r="I150" s="22">
        <v>8.7599999999999997E-2</v>
      </c>
      <c r="J150" s="23">
        <v>50904.320953272603</v>
      </c>
    </row>
    <row r="151" spans="1:12" s="17" customFormat="1" hidden="1" x14ac:dyDescent="0.25">
      <c r="A151" s="18" t="s">
        <v>393</v>
      </c>
      <c r="B151" s="26" t="s">
        <v>394</v>
      </c>
      <c r="C151" s="27" t="s">
        <v>395</v>
      </c>
      <c r="D151" s="21">
        <v>3</v>
      </c>
      <c r="E151" s="21">
        <v>2</v>
      </c>
      <c r="F151" s="21"/>
      <c r="G151" s="21" t="s">
        <v>44</v>
      </c>
      <c r="H151" s="21">
        <v>0.76</v>
      </c>
      <c r="I151" s="22">
        <v>0.41670000000000001</v>
      </c>
      <c r="J151" s="23">
        <v>6644.2874618642199</v>
      </c>
    </row>
    <row r="152" spans="1:12" s="17" customFormat="1" hidden="1" x14ac:dyDescent="0.25">
      <c r="A152" s="18" t="s">
        <v>396</v>
      </c>
      <c r="B152" s="26" t="s">
        <v>267</v>
      </c>
      <c r="C152" s="27" t="s">
        <v>397</v>
      </c>
      <c r="D152" s="21">
        <v>3</v>
      </c>
      <c r="E152" s="21">
        <v>1</v>
      </c>
      <c r="F152" s="21"/>
      <c r="G152" s="21" t="s">
        <v>24</v>
      </c>
      <c r="H152" s="21">
        <v>0.4</v>
      </c>
      <c r="I152" s="22">
        <v>0.55630000000000002</v>
      </c>
      <c r="J152" s="23">
        <v>3714.0161774951789</v>
      </c>
    </row>
    <row r="153" spans="1:12" s="17" customFormat="1" hidden="1" x14ac:dyDescent="0.25">
      <c r="A153" s="18" t="s">
        <v>398</v>
      </c>
      <c r="B153" s="26" t="s">
        <v>399</v>
      </c>
      <c r="C153" s="27" t="s">
        <v>400</v>
      </c>
      <c r="D153" s="21" t="s">
        <v>171</v>
      </c>
      <c r="E153" s="21">
        <v>6</v>
      </c>
      <c r="F153" s="21"/>
      <c r="G153" s="21" t="s">
        <v>114</v>
      </c>
      <c r="H153" s="21">
        <v>2.68</v>
      </c>
      <c r="I153" s="22">
        <v>8.7599999999999997E-2</v>
      </c>
      <c r="J153" s="23">
        <v>72872.865851339084</v>
      </c>
    </row>
    <row r="154" spans="1:12" s="17" customFormat="1" hidden="1" x14ac:dyDescent="0.25">
      <c r="A154" s="18" t="s">
        <v>401</v>
      </c>
      <c r="B154" s="26" t="s">
        <v>399</v>
      </c>
      <c r="C154" s="27" t="s">
        <v>400</v>
      </c>
      <c r="D154" s="21">
        <v>3</v>
      </c>
      <c r="E154" s="21">
        <v>10</v>
      </c>
      <c r="F154" s="21"/>
      <c r="G154" s="21" t="s">
        <v>188</v>
      </c>
      <c r="H154" s="21">
        <v>5.25</v>
      </c>
      <c r="I154" s="22">
        <v>5.79E-2</v>
      </c>
      <c r="J154" s="23">
        <v>72872.865851339084</v>
      </c>
    </row>
    <row r="155" spans="1:12" s="17" customFormat="1" ht="30" hidden="1" x14ac:dyDescent="0.25">
      <c r="A155" s="18" t="s">
        <v>402</v>
      </c>
      <c r="B155" s="19" t="s">
        <v>38</v>
      </c>
      <c r="C155" s="20" t="s">
        <v>403</v>
      </c>
      <c r="D155" s="21">
        <v>1</v>
      </c>
      <c r="E155" s="21">
        <v>3</v>
      </c>
      <c r="F155" s="21">
        <v>2</v>
      </c>
      <c r="G155" s="21" t="s">
        <v>20</v>
      </c>
      <c r="H155" s="21">
        <v>1.07</v>
      </c>
      <c r="I155" s="22">
        <v>0.23710000000000001</v>
      </c>
      <c r="J155" s="23">
        <v>17598.25</v>
      </c>
      <c r="K155" s="32">
        <v>4</v>
      </c>
      <c r="L155" s="33">
        <f>J155*K155</f>
        <v>70393</v>
      </c>
    </row>
    <row r="156" spans="1:12" s="17" customFormat="1" ht="30" x14ac:dyDescent="0.25">
      <c r="A156" s="18" t="s">
        <v>404</v>
      </c>
      <c r="B156" s="19" t="s">
        <v>38</v>
      </c>
      <c r="C156" s="20" t="s">
        <v>403</v>
      </c>
      <c r="D156" s="21">
        <v>2</v>
      </c>
      <c r="E156" s="21">
        <v>5</v>
      </c>
      <c r="F156" s="21">
        <v>1</v>
      </c>
      <c r="G156" s="21" t="s">
        <v>1242</v>
      </c>
      <c r="H156" s="21">
        <v>1.04</v>
      </c>
      <c r="I156" s="22">
        <v>0.32500000000000001</v>
      </c>
      <c r="J156" s="30">
        <v>31675.14</v>
      </c>
      <c r="K156" s="31">
        <v>1</v>
      </c>
      <c r="L156" s="25">
        <f>K156*J156</f>
        <v>31675.14</v>
      </c>
    </row>
    <row r="157" spans="1:12" s="17" customFormat="1" hidden="1" x14ac:dyDescent="0.25">
      <c r="A157" s="18" t="s">
        <v>405</v>
      </c>
      <c r="B157" s="26" t="s">
        <v>406</v>
      </c>
      <c r="C157" s="27" t="s">
        <v>407</v>
      </c>
      <c r="D157" s="21">
        <v>1</v>
      </c>
      <c r="E157" s="21">
        <v>10</v>
      </c>
      <c r="F157" s="21"/>
      <c r="G157" s="21" t="s">
        <v>188</v>
      </c>
      <c r="H157" s="21">
        <v>5.25</v>
      </c>
      <c r="I157" s="22">
        <v>5.79E-2</v>
      </c>
      <c r="J157" s="23">
        <v>187990.88328988108</v>
      </c>
    </row>
    <row r="158" spans="1:12" s="17" customFormat="1" hidden="1" x14ac:dyDescent="0.25">
      <c r="A158" s="18" t="s">
        <v>408</v>
      </c>
      <c r="B158" s="26" t="s">
        <v>406</v>
      </c>
      <c r="C158" s="27" t="s">
        <v>407</v>
      </c>
      <c r="D158" s="21">
        <v>3</v>
      </c>
      <c r="E158" s="21">
        <v>15</v>
      </c>
      <c r="F158" s="21"/>
      <c r="G158" s="21" t="s">
        <v>195</v>
      </c>
      <c r="H158" s="21">
        <v>13.86</v>
      </c>
      <c r="I158" s="22">
        <v>1.55E-2</v>
      </c>
      <c r="J158" s="23">
        <v>379985.17274323344</v>
      </c>
    </row>
    <row r="159" spans="1:12" s="17" customFormat="1" ht="45" hidden="1" x14ac:dyDescent="0.25">
      <c r="A159" s="18" t="s">
        <v>409</v>
      </c>
      <c r="B159" s="26" t="s">
        <v>410</v>
      </c>
      <c r="C159" s="29" t="s">
        <v>411</v>
      </c>
      <c r="D159" s="21">
        <v>1</v>
      </c>
      <c r="E159" s="21">
        <v>7</v>
      </c>
      <c r="F159" s="21"/>
      <c r="G159" s="21" t="s">
        <v>16</v>
      </c>
      <c r="H159" s="21">
        <v>3.53</v>
      </c>
      <c r="I159" s="22">
        <v>7.1099999999999997E-2</v>
      </c>
      <c r="J159" s="23">
        <v>41298.920671375585</v>
      </c>
    </row>
    <row r="160" spans="1:12" s="17" customFormat="1" ht="45" hidden="1" x14ac:dyDescent="0.25">
      <c r="A160" s="18" t="s">
        <v>412</v>
      </c>
      <c r="B160" s="26" t="s">
        <v>410</v>
      </c>
      <c r="C160" s="50" t="s">
        <v>411</v>
      </c>
      <c r="D160" s="21">
        <v>3</v>
      </c>
      <c r="E160" s="21">
        <v>14</v>
      </c>
      <c r="F160" s="21"/>
      <c r="G160" s="21" t="s">
        <v>75</v>
      </c>
      <c r="H160" s="21">
        <v>10.11</v>
      </c>
      <c r="I160" s="22">
        <v>2.1499999999999998E-2</v>
      </c>
      <c r="J160" s="23">
        <v>49305.732998318104</v>
      </c>
    </row>
    <row r="161" spans="1:12" s="17" customFormat="1" hidden="1" x14ac:dyDescent="0.25">
      <c r="A161" s="18" t="s">
        <v>413</v>
      </c>
      <c r="B161" s="26" t="s">
        <v>414</v>
      </c>
      <c r="C161" s="27" t="s">
        <v>415</v>
      </c>
      <c r="D161" s="21">
        <v>8</v>
      </c>
      <c r="E161" s="21">
        <v>12</v>
      </c>
      <c r="F161" s="21"/>
      <c r="G161" s="21" t="s">
        <v>212</v>
      </c>
      <c r="H161" s="21">
        <v>6.76</v>
      </c>
      <c r="I161" s="22">
        <v>5.8999999999999997E-2</v>
      </c>
      <c r="J161" s="23">
        <v>18428.999953363087</v>
      </c>
    </row>
    <row r="162" spans="1:12" s="17" customFormat="1" hidden="1" x14ac:dyDescent="0.25">
      <c r="A162" s="18" t="s">
        <v>416</v>
      </c>
      <c r="B162" s="26" t="s">
        <v>414</v>
      </c>
      <c r="C162" s="27" t="s">
        <v>415</v>
      </c>
      <c r="D162" s="21">
        <v>16</v>
      </c>
      <c r="E162" s="21">
        <v>15</v>
      </c>
      <c r="F162" s="21"/>
      <c r="G162" s="21" t="s">
        <v>195</v>
      </c>
      <c r="H162" s="21">
        <v>13.86</v>
      </c>
      <c r="I162" s="22">
        <v>1.55E-2</v>
      </c>
      <c r="J162" s="23">
        <v>36857.999906726174</v>
      </c>
    </row>
    <row r="163" spans="1:12" s="17" customFormat="1" hidden="1" x14ac:dyDescent="0.25">
      <c r="A163" s="18" t="s">
        <v>417</v>
      </c>
      <c r="B163" s="26" t="s">
        <v>418</v>
      </c>
      <c r="C163" s="27" t="s">
        <v>419</v>
      </c>
      <c r="D163" s="21">
        <v>1</v>
      </c>
      <c r="E163" s="21">
        <v>1</v>
      </c>
      <c r="F163" s="21"/>
      <c r="G163" s="21" t="s">
        <v>24</v>
      </c>
      <c r="H163" s="21">
        <v>0.4</v>
      </c>
      <c r="I163" s="22">
        <v>0.55630000000000002</v>
      </c>
      <c r="J163" s="23">
        <v>1536.6446583764634</v>
      </c>
    </row>
    <row r="164" spans="1:12" s="17" customFormat="1" hidden="1" x14ac:dyDescent="0.25">
      <c r="A164" s="18" t="s">
        <v>420</v>
      </c>
      <c r="B164" s="26" t="s">
        <v>421</v>
      </c>
      <c r="C164" s="27" t="s">
        <v>422</v>
      </c>
      <c r="D164" s="21">
        <v>1</v>
      </c>
      <c r="E164" s="21">
        <v>13</v>
      </c>
      <c r="F164" s="21"/>
      <c r="G164" s="21" t="s">
        <v>132</v>
      </c>
      <c r="H164" s="21">
        <v>8.07</v>
      </c>
      <c r="I164" s="22">
        <v>3.32E-2</v>
      </c>
      <c r="J164" s="23">
        <v>195097.90566654081</v>
      </c>
    </row>
    <row r="165" spans="1:12" s="17" customFormat="1" ht="45" hidden="1" x14ac:dyDescent="0.25">
      <c r="A165" s="18" t="s">
        <v>423</v>
      </c>
      <c r="B165" s="19" t="s">
        <v>424</v>
      </c>
      <c r="C165" s="20" t="s">
        <v>425</v>
      </c>
      <c r="D165" s="21">
        <v>1</v>
      </c>
      <c r="E165" s="21">
        <v>3</v>
      </c>
      <c r="F165" s="21">
        <v>2</v>
      </c>
      <c r="G165" s="21" t="s">
        <v>20</v>
      </c>
      <c r="H165" s="21">
        <v>1.07</v>
      </c>
      <c r="I165" s="22">
        <v>0.23710000000000001</v>
      </c>
      <c r="J165" s="23">
        <v>18369.02</v>
      </c>
      <c r="K165" s="24">
        <v>16</v>
      </c>
      <c r="L165" s="25">
        <f>J165*K165</f>
        <v>293904.32</v>
      </c>
    </row>
    <row r="166" spans="1:12" s="17" customFormat="1" ht="45" hidden="1" x14ac:dyDescent="0.25">
      <c r="A166" s="18" t="s">
        <v>426</v>
      </c>
      <c r="B166" s="19" t="s">
        <v>424</v>
      </c>
      <c r="C166" s="20" t="s">
        <v>427</v>
      </c>
      <c r="D166" s="21">
        <v>2</v>
      </c>
      <c r="E166" s="21">
        <v>4</v>
      </c>
      <c r="F166" s="21"/>
      <c r="G166" s="21" t="s">
        <v>32</v>
      </c>
      <c r="H166" s="21">
        <v>1.37</v>
      </c>
      <c r="I166" s="22">
        <v>0.1875</v>
      </c>
      <c r="J166" s="23">
        <v>16369.018999060376</v>
      </c>
    </row>
    <row r="167" spans="1:12" s="17" customFormat="1" hidden="1" x14ac:dyDescent="0.25">
      <c r="A167" s="18" t="s">
        <v>428</v>
      </c>
      <c r="B167" s="26" t="s">
        <v>429</v>
      </c>
      <c r="C167" s="27" t="s">
        <v>430</v>
      </c>
      <c r="D167" s="21">
        <v>1</v>
      </c>
      <c r="E167" s="21">
        <v>16</v>
      </c>
      <c r="F167" s="21"/>
      <c r="G167" s="21" t="s">
        <v>431</v>
      </c>
      <c r="H167" s="21">
        <v>17.2</v>
      </c>
      <c r="I167" s="22">
        <v>1.1900000000000001E-2</v>
      </c>
      <c r="J167" s="23">
        <v>391754.09890929528</v>
      </c>
    </row>
    <row r="168" spans="1:12" s="17" customFormat="1" hidden="1" x14ac:dyDescent="0.25">
      <c r="A168" s="18" t="s">
        <v>432</v>
      </c>
      <c r="B168" s="26" t="s">
        <v>433</v>
      </c>
      <c r="C168" s="27" t="s">
        <v>434</v>
      </c>
      <c r="D168" s="21">
        <v>1</v>
      </c>
      <c r="E168" s="21">
        <v>16</v>
      </c>
      <c r="F168" s="21"/>
      <c r="G168" s="21" t="s">
        <v>431</v>
      </c>
      <c r="H168" s="21">
        <v>17.2</v>
      </c>
      <c r="I168" s="22">
        <v>1.1900000000000001E-2</v>
      </c>
      <c r="J168" s="23">
        <v>394781.20894062938</v>
      </c>
    </row>
    <row r="169" spans="1:12" s="17" customFormat="1" hidden="1" x14ac:dyDescent="0.25">
      <c r="A169" s="18" t="s">
        <v>435</v>
      </c>
      <c r="B169" s="26" t="s">
        <v>436</v>
      </c>
      <c r="C169" s="27" t="s">
        <v>437</v>
      </c>
      <c r="D169" s="21">
        <v>1</v>
      </c>
      <c r="E169" s="21">
        <v>16</v>
      </c>
      <c r="F169" s="21"/>
      <c r="G169" s="21" t="s">
        <v>431</v>
      </c>
      <c r="H169" s="21">
        <v>17.2</v>
      </c>
      <c r="I169" s="22">
        <v>1.1900000000000001E-2</v>
      </c>
      <c r="J169" s="23">
        <v>390281.81936280633</v>
      </c>
    </row>
    <row r="170" spans="1:12" s="17" customFormat="1" hidden="1" x14ac:dyDescent="0.25">
      <c r="A170" s="18" t="s">
        <v>438</v>
      </c>
      <c r="B170" s="26" t="s">
        <v>439</v>
      </c>
      <c r="C170" s="27" t="s">
        <v>440</v>
      </c>
      <c r="D170" s="21">
        <v>1</v>
      </c>
      <c r="E170" s="21">
        <v>10</v>
      </c>
      <c r="F170" s="21"/>
      <c r="G170" s="21" t="s">
        <v>188</v>
      </c>
      <c r="H170" s="21">
        <v>5.25</v>
      </c>
      <c r="I170" s="22">
        <v>5.79E-2</v>
      </c>
      <c r="J170" s="23">
        <v>117213.13812137695</v>
      </c>
    </row>
    <row r="171" spans="1:12" s="17" customFormat="1" hidden="1" x14ac:dyDescent="0.25">
      <c r="A171" s="18" t="s">
        <v>441</v>
      </c>
      <c r="B171" s="26" t="s">
        <v>442</v>
      </c>
      <c r="C171" s="27" t="s">
        <v>443</v>
      </c>
      <c r="D171" s="21">
        <v>1</v>
      </c>
      <c r="E171" s="21">
        <v>17</v>
      </c>
      <c r="F171" s="21"/>
      <c r="G171" s="21" t="s">
        <v>103</v>
      </c>
      <c r="H171" s="21">
        <v>29.17</v>
      </c>
      <c r="I171" s="22">
        <v>6.8999999999999999E-3</v>
      </c>
      <c r="J171" s="23">
        <v>941539.79446204356</v>
      </c>
    </row>
    <row r="172" spans="1:12" s="17" customFormat="1" hidden="1" x14ac:dyDescent="0.25">
      <c r="A172" s="18" t="s">
        <v>444</v>
      </c>
      <c r="B172" s="26" t="s">
        <v>161</v>
      </c>
      <c r="C172" s="27" t="s">
        <v>445</v>
      </c>
      <c r="D172" s="21" t="s">
        <v>171</v>
      </c>
      <c r="E172" s="21">
        <v>2</v>
      </c>
      <c r="F172" s="21"/>
      <c r="G172" s="21" t="s">
        <v>44</v>
      </c>
      <c r="H172" s="21">
        <v>0.76</v>
      </c>
      <c r="I172" s="22">
        <v>0.41670000000000001</v>
      </c>
      <c r="J172" s="23">
        <v>10278.41875511828</v>
      </c>
    </row>
    <row r="173" spans="1:12" s="17" customFormat="1" ht="45" hidden="1" x14ac:dyDescent="0.25">
      <c r="A173" s="18" t="s">
        <v>446</v>
      </c>
      <c r="B173" s="19" t="s">
        <v>161</v>
      </c>
      <c r="C173" s="20" t="s">
        <v>445</v>
      </c>
      <c r="D173" s="21">
        <v>3</v>
      </c>
      <c r="E173" s="21">
        <v>4</v>
      </c>
      <c r="F173" s="21"/>
      <c r="G173" s="21" t="s">
        <v>32</v>
      </c>
      <c r="H173" s="21">
        <v>1.37</v>
      </c>
      <c r="I173" s="22">
        <v>0.1875</v>
      </c>
      <c r="J173" s="23">
        <v>10278.418755118284</v>
      </c>
    </row>
    <row r="174" spans="1:12" s="17" customFormat="1" hidden="1" x14ac:dyDescent="0.25">
      <c r="A174" s="18" t="s">
        <v>447</v>
      </c>
      <c r="B174" s="26" t="s">
        <v>26</v>
      </c>
      <c r="C174" s="27" t="s">
        <v>448</v>
      </c>
      <c r="D174" s="21">
        <v>1</v>
      </c>
      <c r="E174" s="21">
        <v>1</v>
      </c>
      <c r="F174" s="21"/>
      <c r="G174" s="21" t="s">
        <v>24</v>
      </c>
      <c r="H174" s="21">
        <v>0.4</v>
      </c>
      <c r="I174" s="22">
        <v>0.55630000000000002</v>
      </c>
      <c r="J174" s="23">
        <v>5530.2081062287834</v>
      </c>
    </row>
    <row r="175" spans="1:12" s="17" customFormat="1" ht="60" hidden="1" x14ac:dyDescent="0.25">
      <c r="A175" s="18" t="s">
        <v>449</v>
      </c>
      <c r="B175" s="26" t="s">
        <v>450</v>
      </c>
      <c r="C175" s="29" t="s">
        <v>451</v>
      </c>
      <c r="D175" s="21">
        <v>2</v>
      </c>
      <c r="E175" s="21">
        <v>10</v>
      </c>
      <c r="F175" s="21"/>
      <c r="G175" s="21" t="s">
        <v>188</v>
      </c>
      <c r="H175" s="21">
        <v>5.25</v>
      </c>
      <c r="I175" s="22">
        <v>5.79E-2</v>
      </c>
      <c r="J175" s="23">
        <v>117792.62815770021</v>
      </c>
    </row>
    <row r="176" spans="1:12" s="17" customFormat="1" hidden="1" x14ac:dyDescent="0.25">
      <c r="A176" s="18" t="s">
        <v>452</v>
      </c>
      <c r="B176" s="26" t="s">
        <v>453</v>
      </c>
      <c r="C176" s="27" t="s">
        <v>454</v>
      </c>
      <c r="D176" s="21" t="s">
        <v>171</v>
      </c>
      <c r="E176" s="21">
        <v>6</v>
      </c>
      <c r="F176" s="21"/>
      <c r="G176" s="21" t="s">
        <v>114</v>
      </c>
      <c r="H176" s="21">
        <v>2.68</v>
      </c>
      <c r="I176" s="22">
        <v>8.7599999999999997E-2</v>
      </c>
      <c r="J176" s="23">
        <v>80209.931817392484</v>
      </c>
    </row>
    <row r="177" spans="1:12" s="17" customFormat="1" ht="60" hidden="1" x14ac:dyDescent="0.25">
      <c r="A177" s="18" t="s">
        <v>455</v>
      </c>
      <c r="B177" s="26" t="s">
        <v>453</v>
      </c>
      <c r="C177" s="29" t="s">
        <v>454</v>
      </c>
      <c r="D177" s="21">
        <v>3</v>
      </c>
      <c r="E177" s="21">
        <v>11</v>
      </c>
      <c r="F177" s="21"/>
      <c r="G177" s="21" t="s">
        <v>226</v>
      </c>
      <c r="H177" s="21">
        <v>5.74</v>
      </c>
      <c r="I177" s="22">
        <v>7.2700000000000001E-2</v>
      </c>
      <c r="J177" s="23">
        <v>80209.931817392484</v>
      </c>
    </row>
    <row r="178" spans="1:12" s="17" customFormat="1" ht="60" hidden="1" x14ac:dyDescent="0.25">
      <c r="A178" s="18" t="s">
        <v>456</v>
      </c>
      <c r="B178" s="19" t="s">
        <v>214</v>
      </c>
      <c r="C178" s="20" t="s">
        <v>457</v>
      </c>
      <c r="D178" s="21">
        <v>2</v>
      </c>
      <c r="E178" s="21">
        <v>3</v>
      </c>
      <c r="F178" s="21">
        <v>2</v>
      </c>
      <c r="G178" s="21" t="s">
        <v>20</v>
      </c>
      <c r="H178" s="21">
        <v>1.07</v>
      </c>
      <c r="I178" s="22">
        <v>0.23710000000000001</v>
      </c>
      <c r="J178" s="23">
        <v>16237.6</v>
      </c>
      <c r="K178" s="24">
        <v>2</v>
      </c>
      <c r="L178" s="25">
        <f>J178*K178</f>
        <v>32475.200000000001</v>
      </c>
    </row>
    <row r="179" spans="1:12" s="17" customFormat="1" ht="45" hidden="1" x14ac:dyDescent="0.25">
      <c r="A179" s="18" t="s">
        <v>458</v>
      </c>
      <c r="B179" s="26" t="s">
        <v>459</v>
      </c>
      <c r="C179" s="29" t="s">
        <v>460</v>
      </c>
      <c r="D179" s="21">
        <v>15</v>
      </c>
      <c r="E179" s="21">
        <v>8</v>
      </c>
      <c r="F179" s="21"/>
      <c r="G179" s="21" t="s">
        <v>99</v>
      </c>
      <c r="H179" s="21">
        <v>4.4400000000000004</v>
      </c>
      <c r="I179" s="22">
        <v>7.7700000000000005E-2</v>
      </c>
      <c r="J179" s="23">
        <v>39671.17341571406</v>
      </c>
    </row>
    <row r="180" spans="1:12" s="17" customFormat="1" hidden="1" x14ac:dyDescent="0.25">
      <c r="A180" s="18" t="s">
        <v>461</v>
      </c>
      <c r="B180" s="26" t="s">
        <v>462</v>
      </c>
      <c r="C180" s="27" t="s">
        <v>463</v>
      </c>
      <c r="D180" s="21">
        <v>1</v>
      </c>
      <c r="E180" s="21">
        <v>1</v>
      </c>
      <c r="F180" s="21"/>
      <c r="G180" s="21" t="s">
        <v>24</v>
      </c>
      <c r="H180" s="21">
        <v>0.4</v>
      </c>
      <c r="I180" s="22">
        <v>0.55630000000000002</v>
      </c>
      <c r="J180" s="23">
        <v>4449.5937295241474</v>
      </c>
    </row>
    <row r="181" spans="1:12" s="17" customFormat="1" hidden="1" x14ac:dyDescent="0.25">
      <c r="A181" s="18" t="s">
        <v>464</v>
      </c>
      <c r="B181" s="19" t="s">
        <v>462</v>
      </c>
      <c r="C181" s="20" t="s">
        <v>463</v>
      </c>
      <c r="D181" s="21">
        <v>2</v>
      </c>
      <c r="E181" s="21">
        <v>3</v>
      </c>
      <c r="F181" s="21">
        <v>2</v>
      </c>
      <c r="G181" s="21" t="s">
        <v>20</v>
      </c>
      <c r="H181" s="21">
        <v>1.07</v>
      </c>
      <c r="I181" s="22">
        <v>0.23710000000000001</v>
      </c>
      <c r="J181" s="23">
        <v>12883</v>
      </c>
      <c r="K181" s="24">
        <v>1</v>
      </c>
      <c r="L181" s="25">
        <f>J181*K181</f>
        <v>12883</v>
      </c>
    </row>
    <row r="182" spans="1:12" s="17" customFormat="1" hidden="1" x14ac:dyDescent="0.25">
      <c r="A182" s="18" t="s">
        <v>465</v>
      </c>
      <c r="B182" s="26" t="s">
        <v>466</v>
      </c>
      <c r="C182" s="27" t="s">
        <v>467</v>
      </c>
      <c r="D182" s="21" t="s">
        <v>468</v>
      </c>
      <c r="E182" s="21">
        <v>1</v>
      </c>
      <c r="F182" s="21"/>
      <c r="G182" s="21" t="s">
        <v>24</v>
      </c>
      <c r="H182" s="21">
        <v>0.4</v>
      </c>
      <c r="I182" s="22">
        <v>0.55630000000000002</v>
      </c>
      <c r="J182" s="23">
        <v>7789.638289943674</v>
      </c>
    </row>
    <row r="183" spans="1:12" s="17" customFormat="1" ht="30" hidden="1" x14ac:dyDescent="0.25">
      <c r="A183" s="18" t="s">
        <v>469</v>
      </c>
      <c r="B183" s="19" t="s">
        <v>466</v>
      </c>
      <c r="C183" s="20" t="s">
        <v>467</v>
      </c>
      <c r="D183" s="21" t="s">
        <v>470</v>
      </c>
      <c r="E183" s="21">
        <v>3</v>
      </c>
      <c r="F183" s="21">
        <v>2</v>
      </c>
      <c r="G183" s="21" t="s">
        <v>20</v>
      </c>
      <c r="H183" s="21">
        <v>1.07</v>
      </c>
      <c r="I183" s="22">
        <v>0.23710000000000001</v>
      </c>
      <c r="J183" s="23">
        <v>13836.24</v>
      </c>
      <c r="K183" s="24">
        <v>2</v>
      </c>
      <c r="L183" s="25">
        <f>J183*K183</f>
        <v>27672.48</v>
      </c>
    </row>
    <row r="184" spans="1:12" s="17" customFormat="1" hidden="1" x14ac:dyDescent="0.25">
      <c r="A184" s="18" t="s">
        <v>471</v>
      </c>
      <c r="B184" s="26" t="s">
        <v>42</v>
      </c>
      <c r="C184" s="27" t="s">
        <v>472</v>
      </c>
      <c r="D184" s="21">
        <v>1</v>
      </c>
      <c r="E184" s="21">
        <v>2</v>
      </c>
      <c r="F184" s="21"/>
      <c r="G184" s="21" t="s">
        <v>44</v>
      </c>
      <c r="H184" s="21">
        <v>0.76</v>
      </c>
      <c r="I184" s="22">
        <v>0.41670000000000001</v>
      </c>
      <c r="J184" s="23">
        <v>10367.42639476751</v>
      </c>
    </row>
    <row r="185" spans="1:12" s="17" customFormat="1" ht="30" hidden="1" x14ac:dyDescent="0.25">
      <c r="A185" s="18" t="s">
        <v>473</v>
      </c>
      <c r="B185" s="19" t="s">
        <v>42</v>
      </c>
      <c r="C185" s="20" t="s">
        <v>472</v>
      </c>
      <c r="D185" s="21">
        <v>2</v>
      </c>
      <c r="E185" s="21">
        <v>4</v>
      </c>
      <c r="F185" s="21"/>
      <c r="G185" s="21" t="s">
        <v>32</v>
      </c>
      <c r="H185" s="21">
        <v>1.37</v>
      </c>
      <c r="I185" s="22">
        <v>0.1875</v>
      </c>
      <c r="J185" s="23">
        <v>14260.820908101141</v>
      </c>
    </row>
    <row r="186" spans="1:12" s="17" customFormat="1" hidden="1" x14ac:dyDescent="0.25">
      <c r="A186" s="18" t="s">
        <v>474</v>
      </c>
      <c r="B186" s="26" t="s">
        <v>475</v>
      </c>
      <c r="C186" s="27" t="s">
        <v>476</v>
      </c>
      <c r="D186" s="21">
        <v>1</v>
      </c>
      <c r="E186" s="21">
        <v>1</v>
      </c>
      <c r="F186" s="21"/>
      <c r="G186" s="21" t="s">
        <v>24</v>
      </c>
      <c r="H186" s="21">
        <v>0.4</v>
      </c>
      <c r="I186" s="22">
        <v>0.55630000000000002</v>
      </c>
      <c r="J186" s="23">
        <v>5643.7807491932099</v>
      </c>
    </row>
    <row r="187" spans="1:12" s="17" customFormat="1" ht="30" hidden="1" x14ac:dyDescent="0.25">
      <c r="A187" s="18" t="s">
        <v>477</v>
      </c>
      <c r="B187" s="19" t="s">
        <v>475</v>
      </c>
      <c r="C187" s="20" t="s">
        <v>476</v>
      </c>
      <c r="D187" s="21">
        <v>2</v>
      </c>
      <c r="E187" s="21">
        <v>3</v>
      </c>
      <c r="F187" s="21">
        <v>2</v>
      </c>
      <c r="G187" s="21" t="s">
        <v>20</v>
      </c>
      <c r="H187" s="21">
        <v>1.07</v>
      </c>
      <c r="I187" s="22">
        <v>0.23710000000000001</v>
      </c>
      <c r="J187" s="36">
        <v>13287.56</v>
      </c>
      <c r="K187" s="32">
        <v>1</v>
      </c>
      <c r="L187" s="33">
        <f>J187*K187</f>
        <v>13287.56</v>
      </c>
    </row>
    <row r="188" spans="1:12" ht="30" x14ac:dyDescent="0.25">
      <c r="A188" s="37" t="s">
        <v>478</v>
      </c>
      <c r="B188" s="38" t="s">
        <v>479</v>
      </c>
      <c r="C188" s="39" t="s">
        <v>480</v>
      </c>
      <c r="D188" s="40">
        <v>1</v>
      </c>
      <c r="E188" s="40">
        <v>5</v>
      </c>
      <c r="F188" s="40">
        <v>3</v>
      </c>
      <c r="G188" s="40" t="s">
        <v>1244</v>
      </c>
      <c r="H188" s="40">
        <v>4.24</v>
      </c>
      <c r="I188" s="41">
        <v>0.32500000000000001</v>
      </c>
      <c r="J188" s="42">
        <v>74203.02</v>
      </c>
      <c r="K188" s="43">
        <v>1</v>
      </c>
      <c r="L188" s="44">
        <f>J188*K188</f>
        <v>74203.02</v>
      </c>
    </row>
    <row r="189" spans="1:12" s="17" customFormat="1" ht="30" hidden="1" x14ac:dyDescent="0.25">
      <c r="A189" s="18" t="s">
        <v>481</v>
      </c>
      <c r="B189" s="26" t="s">
        <v>479</v>
      </c>
      <c r="C189" s="29" t="s">
        <v>480</v>
      </c>
      <c r="D189" s="21">
        <v>2</v>
      </c>
      <c r="E189" s="21">
        <v>8</v>
      </c>
      <c r="F189" s="21"/>
      <c r="G189" s="21" t="s">
        <v>99</v>
      </c>
      <c r="H189" s="21">
        <v>4.4400000000000004</v>
      </c>
      <c r="I189" s="22">
        <v>7.7700000000000005E-2</v>
      </c>
      <c r="J189" s="16">
        <v>76208.814236245598</v>
      </c>
    </row>
    <row r="190" spans="1:12" s="17" customFormat="1" hidden="1" x14ac:dyDescent="0.25">
      <c r="A190" s="18" t="s">
        <v>482</v>
      </c>
      <c r="B190" s="26" t="s">
        <v>283</v>
      </c>
      <c r="C190" s="27" t="s">
        <v>483</v>
      </c>
      <c r="D190" s="21">
        <v>1</v>
      </c>
      <c r="E190" s="21">
        <v>1</v>
      </c>
      <c r="F190" s="21"/>
      <c r="G190" s="21" t="s">
        <v>24</v>
      </c>
      <c r="H190" s="21">
        <v>0.4</v>
      </c>
      <c r="I190" s="22">
        <v>0.55630000000000002</v>
      </c>
      <c r="J190" s="23">
        <v>1786.8765316075692</v>
      </c>
    </row>
    <row r="191" spans="1:12" s="17" customFormat="1" hidden="1" x14ac:dyDescent="0.25">
      <c r="A191" s="18" t="s">
        <v>484</v>
      </c>
      <c r="B191" s="26" t="s">
        <v>485</v>
      </c>
      <c r="C191" s="27" t="s">
        <v>486</v>
      </c>
      <c r="D191" s="21">
        <v>1</v>
      </c>
      <c r="E191" s="21">
        <v>1</v>
      </c>
      <c r="F191" s="21"/>
      <c r="G191" s="21" t="s">
        <v>24</v>
      </c>
      <c r="H191" s="21">
        <v>0.4</v>
      </c>
      <c r="I191" s="22">
        <v>0.55630000000000002</v>
      </c>
      <c r="J191" s="23">
        <v>6736.2050672129462</v>
      </c>
    </row>
    <row r="192" spans="1:12" s="17" customFormat="1" hidden="1" x14ac:dyDescent="0.25">
      <c r="A192" s="18" t="s">
        <v>487</v>
      </c>
      <c r="B192" s="26" t="s">
        <v>488</v>
      </c>
      <c r="C192" s="27" t="s">
        <v>489</v>
      </c>
      <c r="D192" s="21">
        <v>1</v>
      </c>
      <c r="E192" s="21">
        <v>1</v>
      </c>
      <c r="F192" s="21"/>
      <c r="G192" s="21" t="s">
        <v>24</v>
      </c>
      <c r="H192" s="21">
        <v>0.4</v>
      </c>
      <c r="I192" s="22">
        <v>0.55630000000000002</v>
      </c>
      <c r="J192" s="23">
        <v>19632.506291865517</v>
      </c>
    </row>
    <row r="193" spans="1:12" s="17" customFormat="1" hidden="1" x14ac:dyDescent="0.25">
      <c r="A193" s="18" t="s">
        <v>490</v>
      </c>
      <c r="B193" s="19" t="s">
        <v>491</v>
      </c>
      <c r="C193" s="20" t="s">
        <v>492</v>
      </c>
      <c r="D193" s="21">
        <v>1</v>
      </c>
      <c r="E193" s="21">
        <v>3</v>
      </c>
      <c r="F193" s="21">
        <v>2</v>
      </c>
      <c r="G193" s="21" t="s">
        <v>20</v>
      </c>
      <c r="H193" s="21">
        <v>1.07</v>
      </c>
      <c r="I193" s="22">
        <v>0.23710000000000001</v>
      </c>
      <c r="J193" s="23">
        <v>19358.86</v>
      </c>
      <c r="K193" s="24">
        <v>8</v>
      </c>
      <c r="L193" s="25">
        <f>J193*K193</f>
        <v>154870.88</v>
      </c>
    </row>
    <row r="194" spans="1:12" s="17" customFormat="1" hidden="1" x14ac:dyDescent="0.25">
      <c r="A194" s="18" t="s">
        <v>493</v>
      </c>
      <c r="B194" s="19" t="s">
        <v>494</v>
      </c>
      <c r="C194" s="20" t="s">
        <v>495</v>
      </c>
      <c r="D194" s="21">
        <v>1</v>
      </c>
      <c r="E194" s="21">
        <v>3</v>
      </c>
      <c r="F194" s="21">
        <v>2</v>
      </c>
      <c r="G194" s="21" t="s">
        <v>20</v>
      </c>
      <c r="H194" s="21">
        <v>1.07</v>
      </c>
      <c r="I194" s="22">
        <v>0.23710000000000001</v>
      </c>
      <c r="J194" s="23">
        <v>15881.81</v>
      </c>
      <c r="K194" s="24">
        <v>2</v>
      </c>
      <c r="L194" s="25">
        <f>J194*K194</f>
        <v>31763.62</v>
      </c>
    </row>
    <row r="195" spans="1:12" s="17" customFormat="1" hidden="1" x14ac:dyDescent="0.25">
      <c r="A195" s="18" t="s">
        <v>496</v>
      </c>
      <c r="B195" s="26" t="s">
        <v>497</v>
      </c>
      <c r="C195" s="27" t="s">
        <v>498</v>
      </c>
      <c r="D195" s="21">
        <v>1</v>
      </c>
      <c r="E195" s="21">
        <v>6</v>
      </c>
      <c r="F195" s="21"/>
      <c r="G195" s="21" t="s">
        <v>114</v>
      </c>
      <c r="H195" s="21">
        <v>2.68</v>
      </c>
      <c r="I195" s="22">
        <v>8.7599999999999997E-2</v>
      </c>
      <c r="J195" s="23">
        <v>50119.245248943094</v>
      </c>
    </row>
    <row r="196" spans="1:12" s="17" customFormat="1" ht="30" hidden="1" x14ac:dyDescent="0.25">
      <c r="A196" s="18" t="s">
        <v>499</v>
      </c>
      <c r="B196" s="26" t="s">
        <v>497</v>
      </c>
      <c r="C196" s="29" t="s">
        <v>498</v>
      </c>
      <c r="D196" s="21">
        <v>3</v>
      </c>
      <c r="E196" s="21">
        <v>13</v>
      </c>
      <c r="F196" s="21"/>
      <c r="G196" s="21" t="s">
        <v>132</v>
      </c>
      <c r="H196" s="21">
        <v>8.07</v>
      </c>
      <c r="I196" s="22">
        <v>3.32E-2</v>
      </c>
      <c r="J196" s="23">
        <v>119836.44339486139</v>
      </c>
    </row>
    <row r="197" spans="1:12" s="17" customFormat="1" ht="45" hidden="1" x14ac:dyDescent="0.25">
      <c r="A197" s="18" t="s">
        <v>500</v>
      </c>
      <c r="B197" s="19" t="s">
        <v>501</v>
      </c>
      <c r="C197" s="20" t="s">
        <v>502</v>
      </c>
      <c r="D197" s="21">
        <v>2</v>
      </c>
      <c r="E197" s="21">
        <v>3</v>
      </c>
      <c r="F197" s="21">
        <v>2</v>
      </c>
      <c r="G197" s="21" t="s">
        <v>20</v>
      </c>
      <c r="H197" s="21">
        <v>1.07</v>
      </c>
      <c r="I197" s="22">
        <v>0.23710000000000001</v>
      </c>
      <c r="J197" s="23">
        <v>12492.73</v>
      </c>
      <c r="K197" s="24">
        <v>1</v>
      </c>
      <c r="L197" s="25">
        <f>J197*K197</f>
        <v>12492.73</v>
      </c>
    </row>
    <row r="198" spans="1:12" s="17" customFormat="1" hidden="1" x14ac:dyDescent="0.25">
      <c r="A198" s="18" t="s">
        <v>503</v>
      </c>
      <c r="B198" s="26" t="s">
        <v>504</v>
      </c>
      <c r="C198" s="27" t="s">
        <v>505</v>
      </c>
      <c r="D198" s="21">
        <v>2</v>
      </c>
      <c r="E198" s="21">
        <v>7</v>
      </c>
      <c r="F198" s="21"/>
      <c r="G198" s="21" t="s">
        <v>16</v>
      </c>
      <c r="H198" s="21">
        <v>3.53</v>
      </c>
      <c r="I198" s="22">
        <v>7.1099999999999997E-2</v>
      </c>
      <c r="J198" s="23">
        <v>80698.728130885298</v>
      </c>
    </row>
    <row r="199" spans="1:12" s="17" customFormat="1" hidden="1" x14ac:dyDescent="0.25">
      <c r="A199" s="18" t="s">
        <v>506</v>
      </c>
      <c r="B199" s="26" t="s">
        <v>507</v>
      </c>
      <c r="C199" s="27" t="s">
        <v>508</v>
      </c>
      <c r="D199" s="21">
        <v>2</v>
      </c>
      <c r="E199" s="21">
        <v>6</v>
      </c>
      <c r="F199" s="21"/>
      <c r="G199" s="21" t="s">
        <v>114</v>
      </c>
      <c r="H199" s="21">
        <v>2.68</v>
      </c>
      <c r="I199" s="22">
        <v>8.7599999999999997E-2</v>
      </c>
      <c r="J199" s="23">
        <v>39237.56603300503</v>
      </c>
    </row>
    <row r="200" spans="1:12" s="17" customFormat="1" ht="30" x14ac:dyDescent="0.25">
      <c r="A200" s="18" t="s">
        <v>509</v>
      </c>
      <c r="B200" s="19" t="s">
        <v>510</v>
      </c>
      <c r="C200" s="20" t="s">
        <v>511</v>
      </c>
      <c r="D200" s="21">
        <v>14</v>
      </c>
      <c r="E200" s="21">
        <v>5</v>
      </c>
      <c r="F200" s="21">
        <v>1</v>
      </c>
      <c r="G200" s="21" t="s">
        <v>1242</v>
      </c>
      <c r="H200" s="21">
        <v>1.04</v>
      </c>
      <c r="I200" s="22">
        <v>0.32500000000000001</v>
      </c>
      <c r="J200" s="30">
        <v>14841.42</v>
      </c>
      <c r="K200" s="31">
        <v>1</v>
      </c>
      <c r="L200" s="25">
        <f>K200*J200</f>
        <v>14841.42</v>
      </c>
    </row>
    <row r="201" spans="1:12" s="17" customFormat="1" ht="30" hidden="1" x14ac:dyDescent="0.25">
      <c r="A201" s="18" t="s">
        <v>512</v>
      </c>
      <c r="B201" s="26" t="s">
        <v>513</v>
      </c>
      <c r="C201" s="29" t="s">
        <v>514</v>
      </c>
      <c r="D201" s="21">
        <v>14</v>
      </c>
      <c r="E201" s="21">
        <v>8</v>
      </c>
      <c r="F201" s="21"/>
      <c r="G201" s="21" t="s">
        <v>99</v>
      </c>
      <c r="H201" s="21">
        <v>4.4400000000000004</v>
      </c>
      <c r="I201" s="22">
        <v>7.7700000000000005E-2</v>
      </c>
      <c r="J201" s="23">
        <v>55958.663775378038</v>
      </c>
    </row>
    <row r="202" spans="1:12" s="17" customFormat="1" hidden="1" x14ac:dyDescent="0.25">
      <c r="A202" s="18" t="s">
        <v>515</v>
      </c>
      <c r="B202" s="26" t="s">
        <v>421</v>
      </c>
      <c r="C202" s="27" t="s">
        <v>516</v>
      </c>
      <c r="D202" s="21">
        <v>1</v>
      </c>
      <c r="E202" s="21">
        <v>13</v>
      </c>
      <c r="F202" s="21"/>
      <c r="G202" s="21" t="s">
        <v>132</v>
      </c>
      <c r="H202" s="21">
        <v>8.07</v>
      </c>
      <c r="I202" s="22">
        <v>3.32E-2</v>
      </c>
      <c r="J202" s="23">
        <v>208104.43271097686</v>
      </c>
    </row>
    <row r="203" spans="1:12" s="17" customFormat="1" hidden="1" x14ac:dyDescent="0.25">
      <c r="A203" s="18" t="s">
        <v>517</v>
      </c>
      <c r="B203" s="26" t="s">
        <v>421</v>
      </c>
      <c r="C203" s="27" t="s">
        <v>518</v>
      </c>
      <c r="D203" s="21">
        <v>1</v>
      </c>
      <c r="E203" s="21">
        <v>16</v>
      </c>
      <c r="F203" s="21"/>
      <c r="G203" s="21" t="s">
        <v>431</v>
      </c>
      <c r="H203" s="21">
        <v>17.2</v>
      </c>
      <c r="I203" s="22">
        <v>1.1900000000000001E-2</v>
      </c>
      <c r="J203" s="23">
        <v>416208.86542195373</v>
      </c>
    </row>
    <row r="204" spans="1:12" s="17" customFormat="1" hidden="1" x14ac:dyDescent="0.25">
      <c r="A204" s="18" t="s">
        <v>519</v>
      </c>
      <c r="B204" s="26" t="s">
        <v>150</v>
      </c>
      <c r="C204" s="27" t="s">
        <v>520</v>
      </c>
      <c r="D204" s="21">
        <v>2</v>
      </c>
      <c r="E204" s="21">
        <v>2</v>
      </c>
      <c r="F204" s="21"/>
      <c r="G204" s="21" t="s">
        <v>44</v>
      </c>
      <c r="H204" s="21">
        <v>0.76</v>
      </c>
      <c r="I204" s="22">
        <v>0.41670000000000001</v>
      </c>
      <c r="J204" s="36">
        <v>7301.8128597431869</v>
      </c>
    </row>
    <row r="205" spans="1:12" ht="45.75" customHeight="1" x14ac:dyDescent="0.25">
      <c r="A205" s="37" t="s">
        <v>521</v>
      </c>
      <c r="B205" s="38" t="s">
        <v>209</v>
      </c>
      <c r="C205" s="39" t="s">
        <v>522</v>
      </c>
      <c r="D205" s="40">
        <v>2</v>
      </c>
      <c r="E205" s="40">
        <v>5</v>
      </c>
      <c r="F205" s="40">
        <v>3</v>
      </c>
      <c r="G205" s="40" t="s">
        <v>1244</v>
      </c>
      <c r="H205" s="40">
        <v>4.24</v>
      </c>
      <c r="I205" s="41">
        <v>0.32500000000000001</v>
      </c>
      <c r="J205" s="42">
        <v>83013.850000000006</v>
      </c>
      <c r="K205" s="43">
        <v>1</v>
      </c>
      <c r="L205" s="44">
        <f>J205*K205</f>
        <v>83013.850000000006</v>
      </c>
    </row>
    <row r="206" spans="1:12" ht="48.75" customHeight="1" x14ac:dyDescent="0.25">
      <c r="A206" s="37" t="s">
        <v>523</v>
      </c>
      <c r="B206" s="38" t="s">
        <v>524</v>
      </c>
      <c r="C206" s="39" t="s">
        <v>525</v>
      </c>
      <c r="D206" s="40">
        <v>2</v>
      </c>
      <c r="E206" s="40">
        <v>5</v>
      </c>
      <c r="F206" s="40">
        <v>3</v>
      </c>
      <c r="G206" s="40" t="s">
        <v>1244</v>
      </c>
      <c r="H206" s="40">
        <v>4.24</v>
      </c>
      <c r="I206" s="41">
        <v>0.32500000000000001</v>
      </c>
      <c r="J206" s="42">
        <v>151097.47</v>
      </c>
      <c r="K206" s="43">
        <v>2</v>
      </c>
      <c r="L206" s="44">
        <f>J206*K206</f>
        <v>302194.94</v>
      </c>
    </row>
    <row r="207" spans="1:12" s="17" customFormat="1" ht="45" hidden="1" x14ac:dyDescent="0.25">
      <c r="A207" s="18" t="s">
        <v>526</v>
      </c>
      <c r="B207" s="26" t="s">
        <v>527</v>
      </c>
      <c r="C207" s="29" t="s">
        <v>528</v>
      </c>
      <c r="D207" s="21">
        <v>2</v>
      </c>
      <c r="E207" s="21">
        <v>9</v>
      </c>
      <c r="F207" s="21"/>
      <c r="G207" s="21" t="s">
        <v>118</v>
      </c>
      <c r="H207" s="21">
        <v>4.88</v>
      </c>
      <c r="I207" s="22">
        <v>5.8400000000000001E-2</v>
      </c>
      <c r="J207" s="16">
        <v>114601.70734596919</v>
      </c>
    </row>
    <row r="208" spans="1:12" s="17" customFormat="1" hidden="1" x14ac:dyDescent="0.25">
      <c r="A208" s="18" t="s">
        <v>529</v>
      </c>
      <c r="B208" s="26" t="s">
        <v>530</v>
      </c>
      <c r="C208" s="27" t="s">
        <v>531</v>
      </c>
      <c r="D208" s="21" t="s">
        <v>171</v>
      </c>
      <c r="E208" s="21">
        <v>6</v>
      </c>
      <c r="F208" s="21"/>
      <c r="G208" s="21" t="s">
        <v>114</v>
      </c>
      <c r="H208" s="21">
        <v>2.68</v>
      </c>
      <c r="I208" s="22">
        <v>8.7599999999999997E-2</v>
      </c>
      <c r="J208" s="23">
        <v>15280.902819768584</v>
      </c>
    </row>
    <row r="209" spans="1:12" s="17" customFormat="1" ht="60" hidden="1" x14ac:dyDescent="0.25">
      <c r="A209" s="18" t="s">
        <v>532</v>
      </c>
      <c r="B209" s="26" t="s">
        <v>530</v>
      </c>
      <c r="C209" s="29" t="s">
        <v>531</v>
      </c>
      <c r="D209" s="21">
        <v>3</v>
      </c>
      <c r="E209" s="21">
        <v>11</v>
      </c>
      <c r="F209" s="21"/>
      <c r="G209" s="21" t="s">
        <v>226</v>
      </c>
      <c r="H209" s="21">
        <v>5.74</v>
      </c>
      <c r="I209" s="22">
        <v>7.2700000000000001E-2</v>
      </c>
      <c r="J209" s="23">
        <v>77019.01100566145</v>
      </c>
    </row>
    <row r="210" spans="1:12" s="17" customFormat="1" hidden="1" x14ac:dyDescent="0.25">
      <c r="A210" s="18" t="s">
        <v>533</v>
      </c>
      <c r="B210" s="19" t="s">
        <v>153</v>
      </c>
      <c r="C210" s="20" t="s">
        <v>534</v>
      </c>
      <c r="D210" s="21">
        <v>1</v>
      </c>
      <c r="E210" s="21">
        <v>3</v>
      </c>
      <c r="F210" s="21">
        <v>2</v>
      </c>
      <c r="G210" s="21" t="s">
        <v>20</v>
      </c>
      <c r="H210" s="21">
        <v>1.07</v>
      </c>
      <c r="I210" s="22">
        <v>0.23710000000000001</v>
      </c>
      <c r="J210" s="23">
        <v>12382</v>
      </c>
      <c r="K210" s="24">
        <v>1</v>
      </c>
      <c r="L210" s="25">
        <f>J210*K210</f>
        <v>12382</v>
      </c>
    </row>
    <row r="211" spans="1:12" s="17" customFormat="1" ht="30" hidden="1" x14ac:dyDescent="0.25">
      <c r="A211" s="18" t="s">
        <v>535</v>
      </c>
      <c r="B211" s="19" t="s">
        <v>161</v>
      </c>
      <c r="C211" s="20" t="s">
        <v>536</v>
      </c>
      <c r="D211" s="21">
        <v>1</v>
      </c>
      <c r="E211" s="21">
        <v>4</v>
      </c>
      <c r="F211" s="21"/>
      <c r="G211" s="21" t="s">
        <v>32</v>
      </c>
      <c r="H211" s="21">
        <v>1.37</v>
      </c>
      <c r="I211" s="22">
        <v>0.1875</v>
      </c>
      <c r="J211" s="23">
        <v>15407.782902065832</v>
      </c>
    </row>
    <row r="212" spans="1:12" s="17" customFormat="1" hidden="1" x14ac:dyDescent="0.25">
      <c r="A212" s="18" t="s">
        <v>537</v>
      </c>
      <c r="B212" s="26" t="s">
        <v>161</v>
      </c>
      <c r="C212" s="27" t="s">
        <v>538</v>
      </c>
      <c r="D212" s="21">
        <v>1</v>
      </c>
      <c r="E212" s="21">
        <v>2</v>
      </c>
      <c r="F212" s="21"/>
      <c r="G212" s="21" t="s">
        <v>44</v>
      </c>
      <c r="H212" s="21">
        <v>0.76</v>
      </c>
      <c r="I212" s="22">
        <v>0.41670000000000001</v>
      </c>
      <c r="J212" s="23">
        <v>8952.7346990766382</v>
      </c>
    </row>
    <row r="213" spans="1:12" s="17" customFormat="1" ht="30" x14ac:dyDescent="0.25">
      <c r="A213" s="18" t="s">
        <v>539</v>
      </c>
      <c r="B213" s="19" t="s">
        <v>161</v>
      </c>
      <c r="C213" s="20" t="s">
        <v>538</v>
      </c>
      <c r="D213" s="21">
        <v>3</v>
      </c>
      <c r="E213" s="21">
        <v>5</v>
      </c>
      <c r="F213" s="21">
        <v>1</v>
      </c>
      <c r="G213" s="21" t="s">
        <v>1242</v>
      </c>
      <c r="H213" s="21">
        <v>1.04</v>
      </c>
      <c r="I213" s="22">
        <v>0.32500000000000001</v>
      </c>
      <c r="J213" s="30">
        <v>18959.55</v>
      </c>
      <c r="K213" s="31">
        <v>1</v>
      </c>
      <c r="L213" s="25">
        <f>K213*J213</f>
        <v>18959.55</v>
      </c>
    </row>
    <row r="214" spans="1:12" s="17" customFormat="1" ht="30" hidden="1" x14ac:dyDescent="0.25">
      <c r="A214" s="18" t="s">
        <v>540</v>
      </c>
      <c r="B214" s="19" t="s">
        <v>169</v>
      </c>
      <c r="C214" s="20" t="s">
        <v>541</v>
      </c>
      <c r="D214" s="21">
        <v>1</v>
      </c>
      <c r="E214" s="21">
        <v>3</v>
      </c>
      <c r="F214" s="21">
        <v>2</v>
      </c>
      <c r="G214" s="21" t="s">
        <v>20</v>
      </c>
      <c r="H214" s="21">
        <v>1.07</v>
      </c>
      <c r="I214" s="22">
        <v>0.23710000000000001</v>
      </c>
      <c r="J214" s="23">
        <v>12757</v>
      </c>
      <c r="K214" s="34">
        <v>2</v>
      </c>
      <c r="L214" s="35">
        <f>J214*K214</f>
        <v>25514</v>
      </c>
    </row>
    <row r="215" spans="1:12" s="17" customFormat="1" hidden="1" x14ac:dyDescent="0.25">
      <c r="A215" s="18" t="s">
        <v>542</v>
      </c>
      <c r="B215" s="26" t="s">
        <v>543</v>
      </c>
      <c r="C215" s="27" t="s">
        <v>544</v>
      </c>
      <c r="D215" s="21">
        <v>6</v>
      </c>
      <c r="E215" s="21">
        <v>7</v>
      </c>
      <c r="F215" s="21"/>
      <c r="G215" s="21" t="s">
        <v>16</v>
      </c>
      <c r="H215" s="21">
        <v>3.53</v>
      </c>
      <c r="I215" s="22">
        <v>7.1099999999999997E-2</v>
      </c>
      <c r="J215" s="23">
        <v>27497.300520510165</v>
      </c>
    </row>
    <row r="216" spans="1:12" s="17" customFormat="1" hidden="1" x14ac:dyDescent="0.25">
      <c r="A216" s="18" t="s">
        <v>545</v>
      </c>
      <c r="B216" s="26" t="s">
        <v>546</v>
      </c>
      <c r="C216" s="27" t="s">
        <v>547</v>
      </c>
      <c r="D216" s="21">
        <v>1</v>
      </c>
      <c r="E216" s="21">
        <v>1</v>
      </c>
      <c r="F216" s="21"/>
      <c r="G216" s="21" t="s">
        <v>24</v>
      </c>
      <c r="H216" s="21">
        <v>0.4</v>
      </c>
      <c r="I216" s="22">
        <v>0.55630000000000002</v>
      </c>
      <c r="J216" s="23">
        <v>3257.1404038564992</v>
      </c>
    </row>
    <row r="217" spans="1:12" s="17" customFormat="1" ht="45" hidden="1" x14ac:dyDescent="0.25">
      <c r="A217" s="51" t="s">
        <v>548</v>
      </c>
      <c r="B217" s="19" t="s">
        <v>501</v>
      </c>
      <c r="C217" s="20" t="s">
        <v>549</v>
      </c>
      <c r="D217" s="50">
        <v>3</v>
      </c>
      <c r="E217" s="50">
        <v>3</v>
      </c>
      <c r="F217" s="50">
        <v>1</v>
      </c>
      <c r="G217" s="50" t="s">
        <v>20</v>
      </c>
      <c r="H217" s="50">
        <v>1.07</v>
      </c>
      <c r="I217" s="52">
        <v>0.23710000000000001</v>
      </c>
      <c r="J217" s="23">
        <v>9953.5253488555481</v>
      </c>
      <c r="K217" s="24">
        <v>12</v>
      </c>
      <c r="L217" s="25">
        <f>J217*K217</f>
        <v>119442.30418626659</v>
      </c>
    </row>
    <row r="218" spans="1:12" s="17" customFormat="1" hidden="1" x14ac:dyDescent="0.25">
      <c r="A218" s="18" t="s">
        <v>550</v>
      </c>
      <c r="B218" s="26" t="s">
        <v>200</v>
      </c>
      <c r="C218" s="27" t="s">
        <v>551</v>
      </c>
      <c r="D218" s="21">
        <v>2</v>
      </c>
      <c r="E218" s="21">
        <v>1</v>
      </c>
      <c r="F218" s="21"/>
      <c r="G218" s="21" t="s">
        <v>24</v>
      </c>
      <c r="H218" s="21">
        <v>0.4</v>
      </c>
      <c r="I218" s="22">
        <v>0.55630000000000002</v>
      </c>
      <c r="J218" s="23">
        <v>1877.6500154241671</v>
      </c>
    </row>
    <row r="219" spans="1:12" s="17" customFormat="1" hidden="1" x14ac:dyDescent="0.25">
      <c r="A219" s="18" t="s">
        <v>552</v>
      </c>
      <c r="B219" s="26" t="s">
        <v>414</v>
      </c>
      <c r="C219" s="27" t="s">
        <v>553</v>
      </c>
      <c r="D219" s="21">
        <v>5</v>
      </c>
      <c r="E219" s="21">
        <v>10</v>
      </c>
      <c r="F219" s="21"/>
      <c r="G219" s="21" t="s">
        <v>188</v>
      </c>
      <c r="H219" s="21">
        <v>5.25</v>
      </c>
      <c r="I219" s="22">
        <v>5.79E-2</v>
      </c>
      <c r="J219" s="23">
        <v>25915.781184416832</v>
      </c>
    </row>
    <row r="220" spans="1:12" s="17" customFormat="1" hidden="1" x14ac:dyDescent="0.25">
      <c r="A220" s="18" t="s">
        <v>554</v>
      </c>
      <c r="B220" s="26" t="s">
        <v>200</v>
      </c>
      <c r="C220" s="27" t="s">
        <v>555</v>
      </c>
      <c r="D220" s="21">
        <v>5</v>
      </c>
      <c r="E220" s="21">
        <v>2</v>
      </c>
      <c r="F220" s="21"/>
      <c r="G220" s="21" t="s">
        <v>44</v>
      </c>
      <c r="H220" s="21">
        <v>0.76</v>
      </c>
      <c r="I220" s="22">
        <v>0.41670000000000001</v>
      </c>
      <c r="J220" s="23">
        <v>1495.6264527519268</v>
      </c>
    </row>
    <row r="221" spans="1:12" s="17" customFormat="1" ht="30" hidden="1" x14ac:dyDescent="0.25">
      <c r="A221" s="18" t="s">
        <v>556</v>
      </c>
      <c r="B221" s="26" t="s">
        <v>557</v>
      </c>
      <c r="C221" s="29" t="s">
        <v>558</v>
      </c>
      <c r="D221" s="21">
        <v>1</v>
      </c>
      <c r="E221" s="21">
        <v>7</v>
      </c>
      <c r="F221" s="21"/>
      <c r="G221" s="21" t="s">
        <v>16</v>
      </c>
      <c r="H221" s="21">
        <v>3.53</v>
      </c>
      <c r="I221" s="22">
        <v>7.1099999999999997E-2</v>
      </c>
      <c r="J221" s="23">
        <v>84017.013624260988</v>
      </c>
    </row>
    <row r="222" spans="1:12" s="17" customFormat="1" hidden="1" x14ac:dyDescent="0.25">
      <c r="A222" s="18" t="s">
        <v>559</v>
      </c>
      <c r="B222" s="26" t="s">
        <v>560</v>
      </c>
      <c r="C222" s="27" t="s">
        <v>561</v>
      </c>
      <c r="D222" s="21">
        <v>1</v>
      </c>
      <c r="E222" s="21">
        <v>7</v>
      </c>
      <c r="F222" s="21"/>
      <c r="G222" s="21" t="s">
        <v>16</v>
      </c>
      <c r="H222" s="21">
        <v>3.53</v>
      </c>
      <c r="I222" s="22">
        <v>7.1099999999999997E-2</v>
      </c>
      <c r="J222" s="23">
        <v>80539.964635144555</v>
      </c>
    </row>
    <row r="223" spans="1:12" s="17" customFormat="1" hidden="1" x14ac:dyDescent="0.25">
      <c r="A223" s="18" t="s">
        <v>562</v>
      </c>
      <c r="B223" s="26" t="s">
        <v>105</v>
      </c>
      <c r="C223" s="27" t="s">
        <v>563</v>
      </c>
      <c r="D223" s="21">
        <v>1</v>
      </c>
      <c r="E223" s="21">
        <v>2</v>
      </c>
      <c r="F223" s="21"/>
      <c r="G223" s="21" t="s">
        <v>44</v>
      </c>
      <c r="H223" s="21">
        <v>0.76</v>
      </c>
      <c r="I223" s="22">
        <v>0.41670000000000001</v>
      </c>
      <c r="J223" s="23">
        <v>7154.0791449625931</v>
      </c>
    </row>
    <row r="224" spans="1:12" s="17" customFormat="1" hidden="1" x14ac:dyDescent="0.25">
      <c r="A224" s="18" t="s">
        <v>564</v>
      </c>
      <c r="B224" s="26" t="s">
        <v>283</v>
      </c>
      <c r="C224" s="27" t="s">
        <v>565</v>
      </c>
      <c r="D224" s="21">
        <v>1</v>
      </c>
      <c r="E224" s="21">
        <v>1</v>
      </c>
      <c r="F224" s="21"/>
      <c r="G224" s="21" t="s">
        <v>24</v>
      </c>
      <c r="H224" s="21">
        <v>0.4</v>
      </c>
      <c r="I224" s="22">
        <v>0.55630000000000002</v>
      </c>
      <c r="J224" s="23">
        <v>1786.8765316075692</v>
      </c>
    </row>
    <row r="225" spans="1:12" s="17" customFormat="1" hidden="1" x14ac:dyDescent="0.25">
      <c r="A225" s="18" t="s">
        <v>566</v>
      </c>
      <c r="B225" s="26" t="s">
        <v>153</v>
      </c>
      <c r="C225" s="27" t="s">
        <v>567</v>
      </c>
      <c r="D225" s="21">
        <v>1</v>
      </c>
      <c r="E225" s="21">
        <v>1</v>
      </c>
      <c r="F225" s="21"/>
      <c r="G225" s="21" t="s">
        <v>24</v>
      </c>
      <c r="H225" s="21">
        <v>0.4</v>
      </c>
      <c r="I225" s="22">
        <v>0.55630000000000002</v>
      </c>
      <c r="J225" s="23">
        <v>2752.3417373864904</v>
      </c>
    </row>
    <row r="226" spans="1:12" s="17" customFormat="1" hidden="1" x14ac:dyDescent="0.25">
      <c r="A226" s="18" t="s">
        <v>568</v>
      </c>
      <c r="B226" s="26" t="s">
        <v>569</v>
      </c>
      <c r="C226" s="27" t="s">
        <v>570</v>
      </c>
      <c r="D226" s="21">
        <v>1</v>
      </c>
      <c r="E226" s="21">
        <v>6</v>
      </c>
      <c r="F226" s="21"/>
      <c r="G226" s="21" t="s">
        <v>114</v>
      </c>
      <c r="H226" s="21">
        <v>2.68</v>
      </c>
      <c r="I226" s="22">
        <v>8.7599999999999997E-2</v>
      </c>
      <c r="J226" s="23">
        <v>52987.204265714892</v>
      </c>
    </row>
    <row r="227" spans="1:12" s="17" customFormat="1" hidden="1" x14ac:dyDescent="0.25">
      <c r="A227" s="18" t="s">
        <v>571</v>
      </c>
      <c r="B227" s="26" t="s">
        <v>123</v>
      </c>
      <c r="C227" s="27" t="s">
        <v>572</v>
      </c>
      <c r="D227" s="21">
        <v>1</v>
      </c>
      <c r="E227" s="21">
        <v>1</v>
      </c>
      <c r="F227" s="21"/>
      <c r="G227" s="21" t="s">
        <v>24</v>
      </c>
      <c r="H227" s="21">
        <v>0.4</v>
      </c>
      <c r="I227" s="22">
        <v>0.55630000000000002</v>
      </c>
      <c r="J227" s="23">
        <v>3880.0798578981176</v>
      </c>
    </row>
    <row r="228" spans="1:12" s="17" customFormat="1" hidden="1" x14ac:dyDescent="0.25">
      <c r="A228" s="18" t="s">
        <v>573</v>
      </c>
      <c r="B228" s="26" t="s">
        <v>123</v>
      </c>
      <c r="C228" s="27" t="s">
        <v>572</v>
      </c>
      <c r="D228" s="21">
        <v>2</v>
      </c>
      <c r="E228" s="21">
        <v>2</v>
      </c>
      <c r="F228" s="21"/>
      <c r="G228" s="21" t="s">
        <v>44</v>
      </c>
      <c r="H228" s="21">
        <v>0.76</v>
      </c>
      <c r="I228" s="22">
        <v>0.41670000000000001</v>
      </c>
      <c r="J228" s="23">
        <v>6435.1081239561863</v>
      </c>
    </row>
    <row r="229" spans="1:12" s="17" customFormat="1" hidden="1" x14ac:dyDescent="0.25">
      <c r="A229" s="18" t="s">
        <v>574</v>
      </c>
      <c r="B229" s="26" t="s">
        <v>475</v>
      </c>
      <c r="C229" s="27" t="s">
        <v>575</v>
      </c>
      <c r="D229" s="21">
        <v>1</v>
      </c>
      <c r="E229" s="21">
        <v>1</v>
      </c>
      <c r="F229" s="21"/>
      <c r="G229" s="21" t="s">
        <v>24</v>
      </c>
      <c r="H229" s="21">
        <v>0.4</v>
      </c>
      <c r="I229" s="22">
        <v>0.55630000000000002</v>
      </c>
      <c r="J229" s="23">
        <v>5676.4933515982666</v>
      </c>
    </row>
    <row r="230" spans="1:12" s="17" customFormat="1" ht="30" hidden="1" x14ac:dyDescent="0.25">
      <c r="A230" s="18" t="s">
        <v>576</v>
      </c>
      <c r="B230" s="19" t="s">
        <v>475</v>
      </c>
      <c r="C230" s="20" t="s">
        <v>575</v>
      </c>
      <c r="D230" s="21">
        <v>2</v>
      </c>
      <c r="E230" s="21">
        <v>3</v>
      </c>
      <c r="F230" s="21">
        <v>2</v>
      </c>
      <c r="G230" s="21" t="s">
        <v>20</v>
      </c>
      <c r="H230" s="21">
        <v>1.07</v>
      </c>
      <c r="I230" s="22">
        <v>0.23710000000000001</v>
      </c>
      <c r="J230" s="23">
        <v>12126.09</v>
      </c>
      <c r="K230" s="24">
        <v>1</v>
      </c>
      <c r="L230" s="25">
        <f>J230*K230</f>
        <v>12126.09</v>
      </c>
    </row>
    <row r="231" spans="1:12" s="17" customFormat="1" hidden="1" x14ac:dyDescent="0.25">
      <c r="A231" s="18" t="s">
        <v>577</v>
      </c>
      <c r="B231" s="19" t="s">
        <v>578</v>
      </c>
      <c r="C231" s="20" t="s">
        <v>579</v>
      </c>
      <c r="D231" s="21">
        <v>1</v>
      </c>
      <c r="E231" s="21">
        <v>3</v>
      </c>
      <c r="F231" s="21">
        <v>2</v>
      </c>
      <c r="G231" s="21" t="s">
        <v>20</v>
      </c>
      <c r="H231" s="21">
        <v>1.07</v>
      </c>
      <c r="I231" s="22">
        <v>0.23710000000000001</v>
      </c>
      <c r="J231" s="23">
        <v>16707.59</v>
      </c>
      <c r="K231" s="24">
        <v>4</v>
      </c>
      <c r="L231" s="25">
        <f>J231*K231</f>
        <v>66830.36</v>
      </c>
    </row>
    <row r="232" spans="1:12" s="17" customFormat="1" hidden="1" x14ac:dyDescent="0.25">
      <c r="A232" s="18" t="s">
        <v>580</v>
      </c>
      <c r="B232" s="26" t="s">
        <v>581</v>
      </c>
      <c r="C232" s="27" t="s">
        <v>582</v>
      </c>
      <c r="D232" s="21">
        <v>1</v>
      </c>
      <c r="E232" s="21">
        <v>1</v>
      </c>
      <c r="F232" s="21"/>
      <c r="G232" s="21" t="s">
        <v>24</v>
      </c>
      <c r="H232" s="21">
        <v>0.4</v>
      </c>
      <c r="I232" s="22">
        <v>0.55630000000000002</v>
      </c>
      <c r="J232" s="23">
        <v>4949.3285356053775</v>
      </c>
    </row>
    <row r="233" spans="1:12" s="17" customFormat="1" hidden="1" x14ac:dyDescent="0.25">
      <c r="A233" s="18" t="s">
        <v>583</v>
      </c>
      <c r="B233" s="26" t="s">
        <v>442</v>
      </c>
      <c r="C233" s="27" t="s">
        <v>584</v>
      </c>
      <c r="D233" s="21">
        <v>1</v>
      </c>
      <c r="E233" s="21">
        <v>16</v>
      </c>
      <c r="F233" s="21"/>
      <c r="G233" s="21" t="s">
        <v>431</v>
      </c>
      <c r="H233" s="21">
        <v>17.2</v>
      </c>
      <c r="I233" s="22">
        <v>1.1900000000000001E-2</v>
      </c>
      <c r="J233" s="23">
        <v>487266.95874649531</v>
      </c>
    </row>
    <row r="234" spans="1:12" s="17" customFormat="1" hidden="1" x14ac:dyDescent="0.25">
      <c r="A234" s="18" t="s">
        <v>585</v>
      </c>
      <c r="B234" s="26" t="s">
        <v>586</v>
      </c>
      <c r="C234" s="27" t="s">
        <v>587</v>
      </c>
      <c r="D234" s="21">
        <v>1</v>
      </c>
      <c r="E234" s="21">
        <v>1</v>
      </c>
      <c r="F234" s="21"/>
      <c r="G234" s="21" t="s">
        <v>24</v>
      </c>
      <c r="H234" s="21">
        <v>0.4</v>
      </c>
      <c r="I234" s="22">
        <v>0.55630000000000002</v>
      </c>
      <c r="J234" s="23">
        <v>1239.5656440982625</v>
      </c>
    </row>
    <row r="235" spans="1:12" s="17" customFormat="1" hidden="1" x14ac:dyDescent="0.25">
      <c r="A235" s="18" t="s">
        <v>588</v>
      </c>
      <c r="B235" s="26" t="s">
        <v>475</v>
      </c>
      <c r="C235" s="27" t="s">
        <v>589</v>
      </c>
      <c r="D235" s="21">
        <v>1</v>
      </c>
      <c r="E235" s="21">
        <v>1</v>
      </c>
      <c r="F235" s="21"/>
      <c r="G235" s="21" t="s">
        <v>24</v>
      </c>
      <c r="H235" s="21">
        <v>0.4</v>
      </c>
      <c r="I235" s="22">
        <v>0.55630000000000002</v>
      </c>
      <c r="J235" s="23">
        <v>5823.7213062471619</v>
      </c>
    </row>
    <row r="236" spans="1:12" s="17" customFormat="1" ht="30" hidden="1" x14ac:dyDescent="0.25">
      <c r="A236" s="18" t="s">
        <v>590</v>
      </c>
      <c r="B236" s="19" t="s">
        <v>475</v>
      </c>
      <c r="C236" s="20" t="s">
        <v>589</v>
      </c>
      <c r="D236" s="21">
        <v>3</v>
      </c>
      <c r="E236" s="21">
        <v>4</v>
      </c>
      <c r="F236" s="21"/>
      <c r="G236" s="21" t="s">
        <v>32</v>
      </c>
      <c r="H236" s="21">
        <v>1.37</v>
      </c>
      <c r="I236" s="22">
        <v>0.1875</v>
      </c>
      <c r="J236" s="23">
        <v>14722.90876529546</v>
      </c>
    </row>
    <row r="237" spans="1:12" s="17" customFormat="1" hidden="1" x14ac:dyDescent="0.25">
      <c r="A237" s="45" t="s">
        <v>591</v>
      </c>
      <c r="B237" s="46" t="s">
        <v>346</v>
      </c>
      <c r="C237" s="47" t="s">
        <v>592</v>
      </c>
      <c r="D237" s="48">
        <v>1</v>
      </c>
      <c r="E237" s="48">
        <v>12</v>
      </c>
      <c r="F237" s="48"/>
      <c r="G237" s="48" t="s">
        <v>212</v>
      </c>
      <c r="H237" s="48">
        <v>6.76</v>
      </c>
      <c r="I237" s="49">
        <v>5.8999999999999997E-2</v>
      </c>
      <c r="J237" s="23">
        <v>165317.05708852306</v>
      </c>
    </row>
    <row r="238" spans="1:12" s="17" customFormat="1" hidden="1" x14ac:dyDescent="0.25">
      <c r="A238" s="45" t="s">
        <v>593</v>
      </c>
      <c r="B238" s="46" t="s">
        <v>346</v>
      </c>
      <c r="C238" s="47" t="s">
        <v>594</v>
      </c>
      <c r="D238" s="48">
        <v>1</v>
      </c>
      <c r="E238" s="48">
        <v>15</v>
      </c>
      <c r="F238" s="48"/>
      <c r="G238" s="48" t="s">
        <v>195</v>
      </c>
      <c r="H238" s="48">
        <v>13.86</v>
      </c>
      <c r="I238" s="49">
        <v>1.55E-2</v>
      </c>
      <c r="J238" s="23">
        <v>330634.11417704611</v>
      </c>
    </row>
    <row r="239" spans="1:12" s="17" customFormat="1" hidden="1" x14ac:dyDescent="0.25">
      <c r="A239" s="18" t="s">
        <v>595</v>
      </c>
      <c r="B239" s="26" t="s">
        <v>142</v>
      </c>
      <c r="C239" s="27" t="s">
        <v>596</v>
      </c>
      <c r="D239" s="21">
        <v>1</v>
      </c>
      <c r="E239" s="21">
        <v>1</v>
      </c>
      <c r="F239" s="21"/>
      <c r="G239" s="21" t="s">
        <v>24</v>
      </c>
      <c r="H239" s="21">
        <v>0.4</v>
      </c>
      <c r="I239" s="22">
        <v>0.55630000000000002</v>
      </c>
      <c r="J239" s="23">
        <v>7616.234543290213</v>
      </c>
    </row>
    <row r="240" spans="1:12" s="17" customFormat="1" hidden="1" x14ac:dyDescent="0.25">
      <c r="A240" s="18" t="s">
        <v>597</v>
      </c>
      <c r="B240" s="26" t="s">
        <v>475</v>
      </c>
      <c r="C240" s="27" t="s">
        <v>598</v>
      </c>
      <c r="D240" s="21" t="s">
        <v>139</v>
      </c>
      <c r="E240" s="21">
        <v>1</v>
      </c>
      <c r="F240" s="21"/>
      <c r="G240" s="21" t="s">
        <v>24</v>
      </c>
      <c r="H240" s="21">
        <v>0.4</v>
      </c>
      <c r="I240" s="22">
        <v>0.55630000000000002</v>
      </c>
      <c r="J240" s="23">
        <v>6099.890791037129</v>
      </c>
    </row>
    <row r="241" spans="1:12" s="17" customFormat="1" ht="30" hidden="1" x14ac:dyDescent="0.25">
      <c r="A241" s="18" t="s">
        <v>599</v>
      </c>
      <c r="B241" s="19" t="s">
        <v>475</v>
      </c>
      <c r="C241" s="20" t="s">
        <v>598</v>
      </c>
      <c r="D241" s="21">
        <v>4</v>
      </c>
      <c r="E241" s="21">
        <v>4</v>
      </c>
      <c r="F241" s="21"/>
      <c r="G241" s="21" t="s">
        <v>32</v>
      </c>
      <c r="H241" s="21">
        <v>1.37</v>
      </c>
      <c r="I241" s="22">
        <v>0.1875</v>
      </c>
      <c r="J241" s="23">
        <v>16097.036342018473</v>
      </c>
    </row>
    <row r="242" spans="1:12" s="17" customFormat="1" ht="45" x14ac:dyDescent="0.25">
      <c r="A242" s="18" t="s">
        <v>600</v>
      </c>
      <c r="B242" s="19" t="s">
        <v>601</v>
      </c>
      <c r="C242" s="20" t="s">
        <v>602</v>
      </c>
      <c r="D242" s="21">
        <v>9</v>
      </c>
      <c r="E242" s="21">
        <v>5</v>
      </c>
      <c r="F242" s="21">
        <v>1</v>
      </c>
      <c r="G242" s="21" t="s">
        <v>1242</v>
      </c>
      <c r="H242" s="21">
        <v>1.04</v>
      </c>
      <c r="I242" s="22">
        <v>0.32500000000000001</v>
      </c>
      <c r="J242" s="30">
        <v>28356.67</v>
      </c>
      <c r="K242" s="31">
        <v>2</v>
      </c>
      <c r="L242" s="25">
        <f>K242*J242</f>
        <v>56713.34</v>
      </c>
    </row>
    <row r="243" spans="1:12" s="17" customFormat="1" hidden="1" x14ac:dyDescent="0.25">
      <c r="A243" s="18" t="s">
        <v>603</v>
      </c>
      <c r="B243" s="26" t="s">
        <v>77</v>
      </c>
      <c r="C243" s="27" t="s">
        <v>604</v>
      </c>
      <c r="D243" s="21">
        <v>1</v>
      </c>
      <c r="E243" s="21">
        <v>2</v>
      </c>
      <c r="F243" s="21"/>
      <c r="G243" s="21" t="s">
        <v>44</v>
      </c>
      <c r="H243" s="21">
        <v>0.76</v>
      </c>
      <c r="I243" s="22">
        <v>0.41670000000000001</v>
      </c>
      <c r="J243" s="23">
        <v>18075.760962524153</v>
      </c>
    </row>
    <row r="244" spans="1:12" s="17" customFormat="1" ht="30" hidden="1" x14ac:dyDescent="0.25">
      <c r="A244" s="18" t="s">
        <v>605</v>
      </c>
      <c r="B244" s="19" t="s">
        <v>77</v>
      </c>
      <c r="C244" s="20" t="s">
        <v>606</v>
      </c>
      <c r="D244" s="21">
        <v>1</v>
      </c>
      <c r="E244" s="21">
        <v>3</v>
      </c>
      <c r="F244" s="21">
        <v>2</v>
      </c>
      <c r="G244" s="21" t="s">
        <v>20</v>
      </c>
      <c r="H244" s="21">
        <v>1.07</v>
      </c>
      <c r="I244" s="22">
        <v>0.23710000000000001</v>
      </c>
      <c r="J244" s="23">
        <v>28650.55</v>
      </c>
      <c r="K244" s="24">
        <v>2</v>
      </c>
      <c r="L244" s="25">
        <f>K244*J244</f>
        <v>57301.1</v>
      </c>
    </row>
    <row r="245" spans="1:12" s="17" customFormat="1" hidden="1" x14ac:dyDescent="0.25">
      <c r="A245" s="18" t="s">
        <v>607</v>
      </c>
      <c r="B245" s="26" t="s">
        <v>134</v>
      </c>
      <c r="C245" s="27" t="s">
        <v>608</v>
      </c>
      <c r="D245" s="21">
        <v>1</v>
      </c>
      <c r="E245" s="21">
        <v>2</v>
      </c>
      <c r="F245" s="21"/>
      <c r="G245" s="21" t="s">
        <v>44</v>
      </c>
      <c r="H245" s="21">
        <v>0.76</v>
      </c>
      <c r="I245" s="22">
        <v>0.41670000000000001</v>
      </c>
      <c r="J245" s="23">
        <v>12862.182999087416</v>
      </c>
    </row>
    <row r="246" spans="1:12" s="17" customFormat="1" hidden="1" x14ac:dyDescent="0.25">
      <c r="A246" s="18" t="s">
        <v>609</v>
      </c>
      <c r="B246" s="26" t="s">
        <v>610</v>
      </c>
      <c r="C246" s="27" t="s">
        <v>611</v>
      </c>
      <c r="D246" s="21">
        <v>1</v>
      </c>
      <c r="E246" s="21">
        <v>10</v>
      </c>
      <c r="F246" s="21"/>
      <c r="G246" s="21" t="s">
        <v>188</v>
      </c>
      <c r="H246" s="21">
        <v>5.25</v>
      </c>
      <c r="I246" s="22">
        <v>5.79E-2</v>
      </c>
      <c r="J246" s="23">
        <v>84735.761561793348</v>
      </c>
    </row>
    <row r="247" spans="1:12" s="17" customFormat="1" hidden="1" x14ac:dyDescent="0.25">
      <c r="A247" s="18" t="s">
        <v>612</v>
      </c>
      <c r="B247" s="26" t="s">
        <v>613</v>
      </c>
      <c r="C247" s="27" t="s">
        <v>614</v>
      </c>
      <c r="D247" s="21">
        <v>1</v>
      </c>
      <c r="E247" s="21">
        <v>10</v>
      </c>
      <c r="F247" s="21"/>
      <c r="G247" s="21" t="s">
        <v>188</v>
      </c>
      <c r="H247" s="21">
        <v>5.25</v>
      </c>
      <c r="I247" s="22">
        <v>5.79E-2</v>
      </c>
      <c r="J247" s="23">
        <v>85769.79360783445</v>
      </c>
    </row>
    <row r="248" spans="1:12" s="17" customFormat="1" hidden="1" x14ac:dyDescent="0.25">
      <c r="A248" s="18" t="s">
        <v>615</v>
      </c>
      <c r="B248" s="26" t="s">
        <v>613</v>
      </c>
      <c r="C248" s="27" t="s">
        <v>616</v>
      </c>
      <c r="D248" s="21">
        <v>1</v>
      </c>
      <c r="E248" s="21">
        <v>10</v>
      </c>
      <c r="F248" s="21"/>
      <c r="G248" s="21" t="s">
        <v>188</v>
      </c>
      <c r="H248" s="21">
        <v>5.25</v>
      </c>
      <c r="I248" s="22">
        <v>5.79E-2</v>
      </c>
      <c r="J248" s="23">
        <v>90057.187940863587</v>
      </c>
    </row>
    <row r="249" spans="1:12" s="53" customFormat="1" hidden="1" x14ac:dyDescent="0.25">
      <c r="A249" s="18" t="s">
        <v>617</v>
      </c>
      <c r="B249" s="26" t="s">
        <v>618</v>
      </c>
      <c r="C249" s="27" t="s">
        <v>619</v>
      </c>
      <c r="D249" s="21">
        <v>1</v>
      </c>
      <c r="E249" s="21">
        <v>10</v>
      </c>
      <c r="F249" s="21"/>
      <c r="G249" s="21" t="s">
        <v>188</v>
      </c>
      <c r="H249" s="21">
        <v>5.25</v>
      </c>
      <c r="I249" s="22">
        <v>5.79E-2</v>
      </c>
      <c r="J249" s="23">
        <v>87985.006382058215</v>
      </c>
      <c r="K249" s="17"/>
      <c r="L249" s="17"/>
    </row>
    <row r="250" spans="1:12" s="17" customFormat="1" hidden="1" x14ac:dyDescent="0.25">
      <c r="A250" s="18" t="s">
        <v>620</v>
      </c>
      <c r="B250" s="26" t="s">
        <v>621</v>
      </c>
      <c r="C250" s="27" t="s">
        <v>622</v>
      </c>
      <c r="D250" s="21">
        <v>1</v>
      </c>
      <c r="E250" s="21">
        <v>10</v>
      </c>
      <c r="F250" s="21"/>
      <c r="G250" s="21" t="s">
        <v>188</v>
      </c>
      <c r="H250" s="21">
        <v>5.25</v>
      </c>
      <c r="I250" s="22">
        <v>5.79E-2</v>
      </c>
      <c r="J250" s="23">
        <v>85187.023598278945</v>
      </c>
    </row>
    <row r="251" spans="1:12" s="17" customFormat="1" hidden="1" x14ac:dyDescent="0.25">
      <c r="A251" s="18" t="s">
        <v>623</v>
      </c>
      <c r="B251" s="26" t="s">
        <v>610</v>
      </c>
      <c r="C251" s="27" t="s">
        <v>624</v>
      </c>
      <c r="D251" s="21">
        <v>1</v>
      </c>
      <c r="E251" s="21">
        <v>12</v>
      </c>
      <c r="F251" s="21"/>
      <c r="G251" s="21" t="s">
        <v>212</v>
      </c>
      <c r="H251" s="21">
        <v>6.76</v>
      </c>
      <c r="I251" s="22">
        <v>5.8999999999999997E-2</v>
      </c>
      <c r="J251" s="23">
        <v>91242.486135769417</v>
      </c>
    </row>
    <row r="252" spans="1:12" s="17" customFormat="1" hidden="1" x14ac:dyDescent="0.25">
      <c r="A252" s="18" t="s">
        <v>625</v>
      </c>
      <c r="B252" s="26" t="s">
        <v>613</v>
      </c>
      <c r="C252" s="27" t="s">
        <v>626</v>
      </c>
      <c r="D252" s="21">
        <v>1</v>
      </c>
      <c r="E252" s="21">
        <v>12</v>
      </c>
      <c r="F252" s="21"/>
      <c r="G252" s="21" t="s">
        <v>212</v>
      </c>
      <c r="H252" s="21">
        <v>6.76</v>
      </c>
      <c r="I252" s="22">
        <v>5.8999999999999997E-2</v>
      </c>
      <c r="J252" s="23">
        <v>107206.76527298015</v>
      </c>
    </row>
    <row r="253" spans="1:12" s="17" customFormat="1" hidden="1" x14ac:dyDescent="0.25">
      <c r="A253" s="18" t="s">
        <v>627</v>
      </c>
      <c r="B253" s="26" t="s">
        <v>613</v>
      </c>
      <c r="C253" s="27" t="s">
        <v>628</v>
      </c>
      <c r="D253" s="21">
        <v>1</v>
      </c>
      <c r="E253" s="21">
        <v>12</v>
      </c>
      <c r="F253" s="21"/>
      <c r="G253" s="21" t="s">
        <v>212</v>
      </c>
      <c r="H253" s="21">
        <v>6.76</v>
      </c>
      <c r="I253" s="22">
        <v>5.8999999999999997E-2</v>
      </c>
      <c r="J253" s="23">
        <v>94344.582273892724</v>
      </c>
    </row>
    <row r="254" spans="1:12" s="17" customFormat="1" hidden="1" x14ac:dyDescent="0.25">
      <c r="A254" s="18" t="s">
        <v>629</v>
      </c>
      <c r="B254" s="26" t="s">
        <v>618</v>
      </c>
      <c r="C254" s="27" t="s">
        <v>630</v>
      </c>
      <c r="D254" s="21">
        <v>1</v>
      </c>
      <c r="E254" s="21">
        <v>12</v>
      </c>
      <c r="F254" s="21"/>
      <c r="G254" s="21" t="s">
        <v>212</v>
      </c>
      <c r="H254" s="21">
        <v>6.76</v>
      </c>
      <c r="I254" s="22">
        <v>5.8999999999999997E-2</v>
      </c>
      <c r="J254" s="23">
        <v>100990.220596564</v>
      </c>
    </row>
    <row r="255" spans="1:12" s="17" customFormat="1" hidden="1" x14ac:dyDescent="0.25">
      <c r="A255" s="18" t="s">
        <v>631</v>
      </c>
      <c r="B255" s="26" t="s">
        <v>613</v>
      </c>
      <c r="C255" s="27" t="s">
        <v>632</v>
      </c>
      <c r="D255" s="21">
        <v>1</v>
      </c>
      <c r="E255" s="21">
        <v>13</v>
      </c>
      <c r="F255" s="21"/>
      <c r="G255" s="21" t="s">
        <v>132</v>
      </c>
      <c r="H255" s="21">
        <v>8.07</v>
      </c>
      <c r="I255" s="22">
        <v>3.32E-2</v>
      </c>
      <c r="J255" s="23">
        <v>132931.13127115497</v>
      </c>
    </row>
    <row r="256" spans="1:12" s="17" customFormat="1" hidden="1" x14ac:dyDescent="0.25">
      <c r="A256" s="18" t="s">
        <v>633</v>
      </c>
      <c r="B256" s="26" t="s">
        <v>634</v>
      </c>
      <c r="C256" s="27" t="s">
        <v>635</v>
      </c>
      <c r="D256" s="21">
        <v>1</v>
      </c>
      <c r="E256" s="21">
        <v>10</v>
      </c>
      <c r="F256" s="21"/>
      <c r="G256" s="21" t="s">
        <v>188</v>
      </c>
      <c r="H256" s="21">
        <v>5.25</v>
      </c>
      <c r="I256" s="22">
        <v>5.79E-2</v>
      </c>
      <c r="J256" s="23">
        <v>88828.216350686926</v>
      </c>
    </row>
    <row r="257" spans="1:10" s="17" customFormat="1" ht="30" hidden="1" x14ac:dyDescent="0.25">
      <c r="A257" s="18" t="s">
        <v>636</v>
      </c>
      <c r="B257" s="19" t="s">
        <v>637</v>
      </c>
      <c r="C257" s="20" t="s">
        <v>638</v>
      </c>
      <c r="D257" s="21">
        <v>3</v>
      </c>
      <c r="E257" s="21">
        <v>4</v>
      </c>
      <c r="F257" s="21"/>
      <c r="G257" s="21" t="s">
        <v>32</v>
      </c>
      <c r="H257" s="21">
        <v>1.37</v>
      </c>
      <c r="I257" s="22">
        <v>0.1875</v>
      </c>
      <c r="J257" s="23">
        <v>19040.377304467605</v>
      </c>
    </row>
    <row r="258" spans="1:10" s="17" customFormat="1" hidden="1" x14ac:dyDescent="0.25">
      <c r="A258" s="18" t="s">
        <v>639</v>
      </c>
      <c r="B258" s="26" t="s">
        <v>252</v>
      </c>
      <c r="C258" s="27" t="s">
        <v>640</v>
      </c>
      <c r="D258" s="21">
        <v>5</v>
      </c>
      <c r="E258" s="21">
        <v>2</v>
      </c>
      <c r="F258" s="21"/>
      <c r="G258" s="21" t="s">
        <v>44</v>
      </c>
      <c r="H258" s="21">
        <v>0.76</v>
      </c>
      <c r="I258" s="22">
        <v>0.41670000000000001</v>
      </c>
      <c r="J258" s="23">
        <v>3014.1912404454324</v>
      </c>
    </row>
    <row r="259" spans="1:10" s="17" customFormat="1" hidden="1" x14ac:dyDescent="0.25">
      <c r="A259" s="18" t="s">
        <v>641</v>
      </c>
      <c r="B259" s="26" t="s">
        <v>642</v>
      </c>
      <c r="C259" s="27" t="s">
        <v>643</v>
      </c>
      <c r="D259" s="21">
        <v>5</v>
      </c>
      <c r="E259" s="21">
        <v>2</v>
      </c>
      <c r="F259" s="21"/>
      <c r="G259" s="21" t="s">
        <v>44</v>
      </c>
      <c r="H259" s="21">
        <v>0.76</v>
      </c>
      <c r="I259" s="22">
        <v>0.41670000000000001</v>
      </c>
      <c r="J259" s="23">
        <v>5591.3623139972515</v>
      </c>
    </row>
    <row r="260" spans="1:10" s="17" customFormat="1" hidden="1" x14ac:dyDescent="0.25">
      <c r="A260" s="18" t="s">
        <v>644</v>
      </c>
      <c r="B260" s="26" t="s">
        <v>240</v>
      </c>
      <c r="C260" s="27" t="s">
        <v>645</v>
      </c>
      <c r="D260" s="21">
        <v>1</v>
      </c>
      <c r="E260" s="21">
        <v>9</v>
      </c>
      <c r="F260" s="21"/>
      <c r="G260" s="21" t="s">
        <v>118</v>
      </c>
      <c r="H260" s="21">
        <v>4.88</v>
      </c>
      <c r="I260" s="22">
        <v>5.8400000000000001E-2</v>
      </c>
      <c r="J260" s="23">
        <v>69717.198145918272</v>
      </c>
    </row>
    <row r="261" spans="1:10" s="17" customFormat="1" hidden="1" x14ac:dyDescent="0.25">
      <c r="A261" s="18" t="s">
        <v>646</v>
      </c>
      <c r="B261" s="26" t="s">
        <v>647</v>
      </c>
      <c r="C261" s="27" t="s">
        <v>648</v>
      </c>
      <c r="D261" s="21">
        <v>1</v>
      </c>
      <c r="E261" s="21">
        <v>2</v>
      </c>
      <c r="F261" s="21"/>
      <c r="G261" s="21" t="s">
        <v>44</v>
      </c>
      <c r="H261" s="21">
        <v>0.76</v>
      </c>
      <c r="I261" s="22">
        <v>0.41670000000000001</v>
      </c>
      <c r="J261" s="23">
        <v>8111.0739949928802</v>
      </c>
    </row>
    <row r="262" spans="1:10" s="17" customFormat="1" hidden="1" x14ac:dyDescent="0.25">
      <c r="A262" s="18" t="s">
        <v>649</v>
      </c>
      <c r="B262" s="26" t="s">
        <v>650</v>
      </c>
      <c r="C262" s="27" t="s">
        <v>651</v>
      </c>
      <c r="D262" s="21">
        <v>1</v>
      </c>
      <c r="E262" s="21">
        <v>2</v>
      </c>
      <c r="F262" s="21"/>
      <c r="G262" s="21" t="s">
        <v>44</v>
      </c>
      <c r="H262" s="21">
        <v>0.76</v>
      </c>
      <c r="I262" s="22">
        <v>0.41670000000000001</v>
      </c>
      <c r="J262" s="23">
        <v>7730.7014845128151</v>
      </c>
    </row>
    <row r="263" spans="1:10" s="17" customFormat="1" hidden="1" x14ac:dyDescent="0.25">
      <c r="A263" s="45" t="s">
        <v>652</v>
      </c>
      <c r="B263" s="46" t="s">
        <v>653</v>
      </c>
      <c r="C263" s="47" t="s">
        <v>654</v>
      </c>
      <c r="D263" s="48">
        <v>1</v>
      </c>
      <c r="E263" s="48">
        <v>14</v>
      </c>
      <c r="F263" s="48"/>
      <c r="G263" s="48" t="s">
        <v>75</v>
      </c>
      <c r="H263" s="48">
        <v>10.11</v>
      </c>
      <c r="I263" s="49">
        <v>2.1499999999999998E-2</v>
      </c>
      <c r="J263" s="23">
        <v>225296.368595623</v>
      </c>
    </row>
    <row r="264" spans="1:10" s="17" customFormat="1" hidden="1" x14ac:dyDescent="0.25">
      <c r="A264" s="18" t="s">
        <v>655</v>
      </c>
      <c r="B264" s="26" t="s">
        <v>656</v>
      </c>
      <c r="C264" s="27" t="s">
        <v>657</v>
      </c>
      <c r="D264" s="21" t="s">
        <v>171</v>
      </c>
      <c r="E264" s="21">
        <v>1</v>
      </c>
      <c r="F264" s="21"/>
      <c r="G264" s="21" t="s">
        <v>24</v>
      </c>
      <c r="H264" s="21">
        <v>0.4</v>
      </c>
      <c r="I264" s="22">
        <v>0.55630000000000002</v>
      </c>
      <c r="J264" s="23">
        <v>5273.0563565424882</v>
      </c>
    </row>
    <row r="265" spans="1:10" s="17" customFormat="1" hidden="1" x14ac:dyDescent="0.25">
      <c r="A265" s="18" t="s">
        <v>658</v>
      </c>
      <c r="B265" s="26" t="s">
        <v>656</v>
      </c>
      <c r="C265" s="27" t="s">
        <v>657</v>
      </c>
      <c r="D265" s="21">
        <v>3</v>
      </c>
      <c r="E265" s="21">
        <v>2</v>
      </c>
      <c r="F265" s="21"/>
      <c r="G265" s="21" t="s">
        <v>44</v>
      </c>
      <c r="H265" s="21">
        <v>0.76</v>
      </c>
      <c r="I265" s="22">
        <v>0.41670000000000001</v>
      </c>
      <c r="J265" s="23">
        <v>5273.0563565424882</v>
      </c>
    </row>
    <row r="266" spans="1:10" s="17" customFormat="1" ht="30" hidden="1" x14ac:dyDescent="0.25">
      <c r="A266" s="18" t="s">
        <v>659</v>
      </c>
      <c r="B266" s="19" t="s">
        <v>660</v>
      </c>
      <c r="C266" s="20" t="s">
        <v>661</v>
      </c>
      <c r="D266" s="21">
        <v>1</v>
      </c>
      <c r="E266" s="21">
        <v>4</v>
      </c>
      <c r="F266" s="21"/>
      <c r="G266" s="21" t="s">
        <v>32</v>
      </c>
      <c r="H266" s="21">
        <v>1.37</v>
      </c>
      <c r="I266" s="22">
        <v>0.1875</v>
      </c>
      <c r="J266" s="23">
        <v>21169.382514453231</v>
      </c>
    </row>
    <row r="267" spans="1:10" s="17" customFormat="1" ht="30" hidden="1" x14ac:dyDescent="0.25">
      <c r="A267" s="18" t="s">
        <v>662</v>
      </c>
      <c r="B267" s="19" t="s">
        <v>637</v>
      </c>
      <c r="C267" s="20" t="s">
        <v>663</v>
      </c>
      <c r="D267" s="21">
        <v>3</v>
      </c>
      <c r="E267" s="21">
        <v>4</v>
      </c>
      <c r="F267" s="21"/>
      <c r="G267" s="21" t="s">
        <v>32</v>
      </c>
      <c r="H267" s="21">
        <v>1.37</v>
      </c>
      <c r="I267" s="22">
        <v>0.1875</v>
      </c>
      <c r="J267" s="23">
        <v>19040.377304467605</v>
      </c>
    </row>
    <row r="268" spans="1:10" s="17" customFormat="1" hidden="1" x14ac:dyDescent="0.25">
      <c r="A268" s="18" t="s">
        <v>664</v>
      </c>
      <c r="B268" s="26" t="s">
        <v>642</v>
      </c>
      <c r="C268" s="27" t="s">
        <v>665</v>
      </c>
      <c r="D268" s="21">
        <v>5</v>
      </c>
      <c r="E268" s="21">
        <v>2</v>
      </c>
      <c r="F268" s="21"/>
      <c r="G268" s="21" t="s">
        <v>44</v>
      </c>
      <c r="H268" s="21">
        <v>0.76</v>
      </c>
      <c r="I268" s="22">
        <v>0.41670000000000001</v>
      </c>
      <c r="J268" s="23">
        <v>5591.3623139972515</v>
      </c>
    </row>
    <row r="269" spans="1:10" s="17" customFormat="1" hidden="1" x14ac:dyDescent="0.25">
      <c r="A269" s="18" t="s">
        <v>666</v>
      </c>
      <c r="B269" s="26" t="s">
        <v>642</v>
      </c>
      <c r="C269" s="27" t="s">
        <v>667</v>
      </c>
      <c r="D269" s="21">
        <v>4</v>
      </c>
      <c r="E269" s="21">
        <v>2</v>
      </c>
      <c r="F269" s="21"/>
      <c r="G269" s="21" t="s">
        <v>44</v>
      </c>
      <c r="H269" s="21">
        <v>0.76</v>
      </c>
      <c r="I269" s="22">
        <v>0.41670000000000001</v>
      </c>
      <c r="J269" s="23">
        <v>5591.3623139972515</v>
      </c>
    </row>
    <row r="270" spans="1:10" s="17" customFormat="1" hidden="1" x14ac:dyDescent="0.25">
      <c r="A270" s="18" t="s">
        <v>668</v>
      </c>
      <c r="B270" s="26" t="s">
        <v>252</v>
      </c>
      <c r="C270" s="27" t="s">
        <v>669</v>
      </c>
      <c r="D270" s="21">
        <v>4</v>
      </c>
      <c r="E270" s="21">
        <v>2</v>
      </c>
      <c r="F270" s="21"/>
      <c r="G270" s="21" t="s">
        <v>44</v>
      </c>
      <c r="H270" s="21">
        <v>0.76</v>
      </c>
      <c r="I270" s="22">
        <v>0.41670000000000001</v>
      </c>
      <c r="J270" s="23">
        <v>3014.1912404454324</v>
      </c>
    </row>
    <row r="271" spans="1:10" s="17" customFormat="1" hidden="1" x14ac:dyDescent="0.25">
      <c r="A271" s="18" t="s">
        <v>670</v>
      </c>
      <c r="B271" s="26" t="s">
        <v>642</v>
      </c>
      <c r="C271" s="27" t="s">
        <v>671</v>
      </c>
      <c r="D271" s="21">
        <v>4</v>
      </c>
      <c r="E271" s="21">
        <v>2</v>
      </c>
      <c r="F271" s="21"/>
      <c r="G271" s="21" t="s">
        <v>44</v>
      </c>
      <c r="H271" s="21">
        <v>0.76</v>
      </c>
      <c r="I271" s="22">
        <v>0.41670000000000001</v>
      </c>
      <c r="J271" s="23">
        <v>5591.3623139972515</v>
      </c>
    </row>
    <row r="272" spans="1:10" s="17" customFormat="1" hidden="1" x14ac:dyDescent="0.25">
      <c r="A272" s="18" t="s">
        <v>672</v>
      </c>
      <c r="B272" s="26" t="s">
        <v>252</v>
      </c>
      <c r="C272" s="27" t="s">
        <v>673</v>
      </c>
      <c r="D272" s="21">
        <v>5</v>
      </c>
      <c r="E272" s="21">
        <v>2</v>
      </c>
      <c r="F272" s="21"/>
      <c r="G272" s="21" t="s">
        <v>44</v>
      </c>
      <c r="H272" s="21">
        <v>0.76</v>
      </c>
      <c r="I272" s="22">
        <v>0.41670000000000001</v>
      </c>
      <c r="J272" s="23">
        <v>3014.1912404454324</v>
      </c>
    </row>
    <row r="273" spans="1:12" s="17" customFormat="1" hidden="1" x14ac:dyDescent="0.25">
      <c r="A273" s="18" t="s">
        <v>674</v>
      </c>
      <c r="B273" s="26" t="s">
        <v>252</v>
      </c>
      <c r="C273" s="27" t="s">
        <v>675</v>
      </c>
      <c r="D273" s="21">
        <v>4</v>
      </c>
      <c r="E273" s="21">
        <v>2</v>
      </c>
      <c r="F273" s="21"/>
      <c r="G273" s="21" t="s">
        <v>44</v>
      </c>
      <c r="H273" s="21">
        <v>0.76</v>
      </c>
      <c r="I273" s="22">
        <v>0.41670000000000001</v>
      </c>
      <c r="J273" s="23">
        <v>3014.1912404454324</v>
      </c>
    </row>
    <row r="274" spans="1:12" s="17" customFormat="1" ht="30" hidden="1" x14ac:dyDescent="0.25">
      <c r="A274" s="18" t="s">
        <v>676</v>
      </c>
      <c r="B274" s="19" t="s">
        <v>677</v>
      </c>
      <c r="C274" s="20" t="s">
        <v>678</v>
      </c>
      <c r="D274" s="21" t="s">
        <v>171</v>
      </c>
      <c r="E274" s="21">
        <v>3</v>
      </c>
      <c r="F274" s="21">
        <v>2</v>
      </c>
      <c r="G274" s="21" t="s">
        <v>20</v>
      </c>
      <c r="H274" s="21">
        <v>1.07</v>
      </c>
      <c r="I274" s="22">
        <v>0.23710000000000001</v>
      </c>
      <c r="J274" s="23">
        <v>20280.13</v>
      </c>
      <c r="K274" s="32">
        <v>4</v>
      </c>
      <c r="L274" s="33">
        <f>J274*K274</f>
        <v>81120.52</v>
      </c>
    </row>
    <row r="275" spans="1:12" s="17" customFormat="1" ht="30" x14ac:dyDescent="0.25">
      <c r="A275" s="18" t="s">
        <v>679</v>
      </c>
      <c r="B275" s="19" t="s">
        <v>677</v>
      </c>
      <c r="C275" s="20" t="s">
        <v>678</v>
      </c>
      <c r="D275" s="21">
        <v>3</v>
      </c>
      <c r="E275" s="21">
        <v>5</v>
      </c>
      <c r="F275" s="21">
        <v>1</v>
      </c>
      <c r="G275" s="21" t="s">
        <v>1242</v>
      </c>
      <c r="H275" s="21">
        <v>1.04</v>
      </c>
      <c r="I275" s="22">
        <v>0.32500000000000001</v>
      </c>
      <c r="J275" s="30">
        <v>20280.13</v>
      </c>
      <c r="K275" s="31">
        <v>1</v>
      </c>
      <c r="L275" s="25">
        <f>K275*J275</f>
        <v>20280.13</v>
      </c>
    </row>
    <row r="276" spans="1:12" s="17" customFormat="1" ht="30" hidden="1" x14ac:dyDescent="0.25">
      <c r="A276" s="18" t="s">
        <v>680</v>
      </c>
      <c r="B276" s="19" t="s">
        <v>681</v>
      </c>
      <c r="C276" s="20" t="s">
        <v>682</v>
      </c>
      <c r="D276" s="21" t="s">
        <v>171</v>
      </c>
      <c r="E276" s="21">
        <v>3</v>
      </c>
      <c r="F276" s="21">
        <v>2</v>
      </c>
      <c r="G276" s="21" t="s">
        <v>20</v>
      </c>
      <c r="H276" s="21">
        <v>1.07</v>
      </c>
      <c r="I276" s="22">
        <v>0.23710000000000001</v>
      </c>
      <c r="J276" s="23">
        <v>22955.45</v>
      </c>
      <c r="K276" s="54">
        <v>12</v>
      </c>
      <c r="L276" s="55">
        <f>J276*K276</f>
        <v>275465.40000000002</v>
      </c>
    </row>
    <row r="277" spans="1:12" s="17" customFormat="1" ht="30" x14ac:dyDescent="0.25">
      <c r="A277" s="18" t="s">
        <v>683</v>
      </c>
      <c r="B277" s="19" t="s">
        <v>681</v>
      </c>
      <c r="C277" s="20" t="s">
        <v>682</v>
      </c>
      <c r="D277" s="21">
        <v>3</v>
      </c>
      <c r="E277" s="21">
        <v>5</v>
      </c>
      <c r="F277" s="21">
        <v>1</v>
      </c>
      <c r="G277" s="21" t="s">
        <v>1242</v>
      </c>
      <c r="H277" s="21">
        <v>1.04</v>
      </c>
      <c r="I277" s="22">
        <v>0.32500000000000001</v>
      </c>
      <c r="J277" s="30">
        <v>22955.45</v>
      </c>
      <c r="K277" s="31">
        <v>5</v>
      </c>
      <c r="L277" s="25">
        <f>K277*J277</f>
        <v>114777.25</v>
      </c>
    </row>
    <row r="278" spans="1:12" s="17" customFormat="1" ht="30" hidden="1" x14ac:dyDescent="0.25">
      <c r="A278" s="18" t="s">
        <v>684</v>
      </c>
      <c r="B278" s="19" t="s">
        <v>685</v>
      </c>
      <c r="C278" s="20" t="s">
        <v>686</v>
      </c>
      <c r="D278" s="21">
        <v>5</v>
      </c>
      <c r="E278" s="21">
        <v>4</v>
      </c>
      <c r="F278" s="21"/>
      <c r="G278" s="21" t="s">
        <v>32</v>
      </c>
      <c r="H278" s="21">
        <v>1.37</v>
      </c>
      <c r="I278" s="22">
        <v>0.1875</v>
      </c>
      <c r="J278" s="23">
        <v>18372.517373374965</v>
      </c>
    </row>
    <row r="279" spans="1:12" s="17" customFormat="1" ht="30" hidden="1" x14ac:dyDescent="0.25">
      <c r="A279" s="18" t="s">
        <v>687</v>
      </c>
      <c r="B279" s="19" t="s">
        <v>688</v>
      </c>
      <c r="C279" s="20" t="s">
        <v>689</v>
      </c>
      <c r="D279" s="21">
        <v>4</v>
      </c>
      <c r="E279" s="21">
        <v>4</v>
      </c>
      <c r="F279" s="21"/>
      <c r="G279" s="21" t="s">
        <v>32</v>
      </c>
      <c r="H279" s="21">
        <v>1.37</v>
      </c>
      <c r="I279" s="22">
        <v>0.1875</v>
      </c>
      <c r="J279" s="23">
        <v>16724.602263279947</v>
      </c>
    </row>
    <row r="280" spans="1:12" s="17" customFormat="1" hidden="1" x14ac:dyDescent="0.25">
      <c r="A280" s="18" t="s">
        <v>690</v>
      </c>
      <c r="B280" s="26" t="s">
        <v>691</v>
      </c>
      <c r="C280" s="27" t="s">
        <v>692</v>
      </c>
      <c r="D280" s="21">
        <v>1</v>
      </c>
      <c r="E280" s="21">
        <v>2</v>
      </c>
      <c r="F280" s="21"/>
      <c r="G280" s="21" t="s">
        <v>44</v>
      </c>
      <c r="H280" s="21">
        <v>0.76</v>
      </c>
      <c r="I280" s="22">
        <v>0.41670000000000001</v>
      </c>
      <c r="J280" s="23">
        <v>10498.889668422196</v>
      </c>
    </row>
    <row r="281" spans="1:12" s="17" customFormat="1" hidden="1" x14ac:dyDescent="0.25">
      <c r="A281" s="18" t="s">
        <v>693</v>
      </c>
      <c r="B281" s="26" t="s">
        <v>694</v>
      </c>
      <c r="C281" s="27" t="s">
        <v>695</v>
      </c>
      <c r="D281" s="21">
        <v>1</v>
      </c>
      <c r="E281" s="21">
        <v>2</v>
      </c>
      <c r="F281" s="21"/>
      <c r="G281" s="21" t="s">
        <v>44</v>
      </c>
      <c r="H281" s="21">
        <v>0.76</v>
      </c>
      <c r="I281" s="22">
        <v>0.41670000000000001</v>
      </c>
      <c r="J281" s="23">
        <v>8388.7950415647865</v>
      </c>
    </row>
    <row r="282" spans="1:12" s="17" customFormat="1" ht="30" hidden="1" x14ac:dyDescent="0.25">
      <c r="A282" s="18" t="s">
        <v>696</v>
      </c>
      <c r="B282" s="19" t="s">
        <v>694</v>
      </c>
      <c r="C282" s="20" t="s">
        <v>695</v>
      </c>
      <c r="D282" s="21">
        <v>2</v>
      </c>
      <c r="E282" s="21">
        <v>4</v>
      </c>
      <c r="F282" s="21"/>
      <c r="G282" s="21" t="s">
        <v>32</v>
      </c>
      <c r="H282" s="21">
        <v>1.37</v>
      </c>
      <c r="I282" s="22">
        <v>0.1875</v>
      </c>
      <c r="J282" s="23">
        <v>16777.590083129573</v>
      </c>
    </row>
    <row r="283" spans="1:12" s="17" customFormat="1" ht="30" hidden="1" x14ac:dyDescent="0.25">
      <c r="A283" s="18" t="s">
        <v>697</v>
      </c>
      <c r="B283" s="19" t="s">
        <v>354</v>
      </c>
      <c r="C283" s="20" t="s">
        <v>698</v>
      </c>
      <c r="D283" s="21">
        <v>5</v>
      </c>
      <c r="E283" s="21">
        <v>3</v>
      </c>
      <c r="F283" s="21">
        <v>2</v>
      </c>
      <c r="G283" s="21" t="s">
        <v>20</v>
      </c>
      <c r="H283" s="21">
        <v>1.07</v>
      </c>
      <c r="I283" s="22">
        <v>0.23710000000000001</v>
      </c>
      <c r="J283" s="23">
        <v>15675.27</v>
      </c>
      <c r="K283" s="24">
        <v>1</v>
      </c>
      <c r="L283" s="25">
        <f>J283*K283</f>
        <v>15675.27</v>
      </c>
    </row>
    <row r="284" spans="1:12" s="17" customFormat="1" hidden="1" x14ac:dyDescent="0.25">
      <c r="A284" s="18" t="s">
        <v>699</v>
      </c>
      <c r="B284" s="26" t="s">
        <v>50</v>
      </c>
      <c r="C284" s="27" t="s">
        <v>700</v>
      </c>
      <c r="D284" s="21">
        <v>1</v>
      </c>
      <c r="E284" s="21">
        <v>1</v>
      </c>
      <c r="F284" s="21"/>
      <c r="G284" s="21" t="s">
        <v>24</v>
      </c>
      <c r="H284" s="21">
        <v>0.4</v>
      </c>
      <c r="I284" s="22">
        <v>0.55630000000000002</v>
      </c>
      <c r="J284" s="23">
        <v>5975.0902926689514</v>
      </c>
    </row>
    <row r="285" spans="1:12" s="17" customFormat="1" hidden="1" x14ac:dyDescent="0.25">
      <c r="A285" s="18" t="s">
        <v>701</v>
      </c>
      <c r="B285" s="19" t="s">
        <v>169</v>
      </c>
      <c r="C285" s="20" t="s">
        <v>702</v>
      </c>
      <c r="D285" s="21">
        <v>1</v>
      </c>
      <c r="E285" s="21">
        <v>3</v>
      </c>
      <c r="F285" s="21">
        <v>1</v>
      </c>
      <c r="G285" s="21" t="s">
        <v>20</v>
      </c>
      <c r="H285" s="21">
        <v>1.07</v>
      </c>
      <c r="I285" s="22">
        <v>0.23710000000000001</v>
      </c>
      <c r="J285" s="23">
        <v>9738.9706802526707</v>
      </c>
      <c r="K285" s="24">
        <v>10</v>
      </c>
      <c r="L285" s="25">
        <f>J285*K285</f>
        <v>97389.706802526707</v>
      </c>
    </row>
    <row r="286" spans="1:12" s="17" customFormat="1" hidden="1" x14ac:dyDescent="0.25">
      <c r="A286" s="18" t="s">
        <v>703</v>
      </c>
      <c r="B286" s="26" t="s">
        <v>586</v>
      </c>
      <c r="C286" s="27" t="s">
        <v>704</v>
      </c>
      <c r="D286" s="21">
        <v>1</v>
      </c>
      <c r="E286" s="21">
        <v>1</v>
      </c>
      <c r="F286" s="21"/>
      <c r="G286" s="21" t="s">
        <v>24</v>
      </c>
      <c r="H286" s="21">
        <v>0.4</v>
      </c>
      <c r="I286" s="22">
        <v>0.55630000000000002</v>
      </c>
      <c r="J286" s="23">
        <v>4462.4363187537456</v>
      </c>
    </row>
    <row r="287" spans="1:12" s="17" customFormat="1" hidden="1" x14ac:dyDescent="0.25">
      <c r="A287" s="18" t="s">
        <v>705</v>
      </c>
      <c r="B287" s="26" t="s">
        <v>706</v>
      </c>
      <c r="C287" s="27" t="s">
        <v>707</v>
      </c>
      <c r="D287" s="21">
        <v>1</v>
      </c>
      <c r="E287" s="21">
        <v>1</v>
      </c>
      <c r="F287" s="21"/>
      <c r="G287" s="21" t="s">
        <v>24</v>
      </c>
      <c r="H287" s="21">
        <v>0.4</v>
      </c>
      <c r="I287" s="22">
        <v>0.55630000000000002</v>
      </c>
      <c r="J287" s="23">
        <v>5619.9879787232521</v>
      </c>
    </row>
    <row r="288" spans="1:12" s="17" customFormat="1" hidden="1" x14ac:dyDescent="0.25">
      <c r="A288" s="18" t="s">
        <v>708</v>
      </c>
      <c r="B288" s="26" t="s">
        <v>706</v>
      </c>
      <c r="C288" s="27" t="s">
        <v>707</v>
      </c>
      <c r="D288" s="21">
        <v>3</v>
      </c>
      <c r="E288" s="21">
        <v>2</v>
      </c>
      <c r="F288" s="21"/>
      <c r="G288" s="21" t="s">
        <v>44</v>
      </c>
      <c r="H288" s="21">
        <v>0.76</v>
      </c>
      <c r="I288" s="22">
        <v>0.41670000000000001</v>
      </c>
      <c r="J288" s="23">
        <v>8761.062696088231</v>
      </c>
    </row>
    <row r="289" spans="1:12" s="17" customFormat="1" hidden="1" x14ac:dyDescent="0.25">
      <c r="A289" s="18" t="s">
        <v>709</v>
      </c>
      <c r="B289" s="26" t="s">
        <v>710</v>
      </c>
      <c r="C289" s="27" t="s">
        <v>711</v>
      </c>
      <c r="D289" s="21">
        <v>1</v>
      </c>
      <c r="E289" s="21">
        <v>15</v>
      </c>
      <c r="F289" s="21"/>
      <c r="G289" s="21" t="s">
        <v>195</v>
      </c>
      <c r="H289" s="21">
        <v>13.86</v>
      </c>
      <c r="I289" s="22">
        <v>1.55E-2</v>
      </c>
      <c r="J289" s="23">
        <v>337183.97218579176</v>
      </c>
    </row>
    <row r="290" spans="1:12" s="17" customFormat="1" hidden="1" x14ac:dyDescent="0.25">
      <c r="A290" s="18" t="s">
        <v>712</v>
      </c>
      <c r="B290" s="26" t="s">
        <v>475</v>
      </c>
      <c r="C290" s="27" t="s">
        <v>713</v>
      </c>
      <c r="D290" s="21">
        <v>1</v>
      </c>
      <c r="E290" s="21">
        <v>1</v>
      </c>
      <c r="F290" s="21"/>
      <c r="G290" s="21" t="s">
        <v>24</v>
      </c>
      <c r="H290" s="21">
        <v>0.4</v>
      </c>
      <c r="I290" s="22">
        <v>0.55630000000000002</v>
      </c>
      <c r="J290" s="23">
        <v>5823.7213062471619</v>
      </c>
    </row>
    <row r="291" spans="1:12" s="17" customFormat="1" ht="30" hidden="1" x14ac:dyDescent="0.25">
      <c r="A291" s="18" t="s">
        <v>714</v>
      </c>
      <c r="B291" s="19" t="s">
        <v>475</v>
      </c>
      <c r="C291" s="20" t="s">
        <v>713</v>
      </c>
      <c r="D291" s="21">
        <v>3</v>
      </c>
      <c r="E291" s="21">
        <v>4</v>
      </c>
      <c r="F291" s="21"/>
      <c r="G291" s="21" t="s">
        <v>32</v>
      </c>
      <c r="H291" s="21">
        <v>1.37</v>
      </c>
      <c r="I291" s="22">
        <v>0.1875</v>
      </c>
      <c r="J291" s="23">
        <v>14722.90876529546</v>
      </c>
    </row>
    <row r="292" spans="1:12" s="17" customFormat="1" hidden="1" x14ac:dyDescent="0.25">
      <c r="A292" s="18" t="s">
        <v>715</v>
      </c>
      <c r="B292" s="19" t="s">
        <v>169</v>
      </c>
      <c r="C292" s="20" t="s">
        <v>716</v>
      </c>
      <c r="D292" s="21">
        <v>1</v>
      </c>
      <c r="E292" s="21">
        <v>3</v>
      </c>
      <c r="F292" s="21">
        <v>1</v>
      </c>
      <c r="G292" s="21" t="s">
        <v>20</v>
      </c>
      <c r="H292" s="21">
        <v>1.07</v>
      </c>
      <c r="I292" s="22">
        <v>0.23710000000000001</v>
      </c>
      <c r="J292" s="23">
        <v>9979.5176438653689</v>
      </c>
      <c r="K292" s="24">
        <v>24</v>
      </c>
      <c r="L292" s="25">
        <f>J292*K292</f>
        <v>239508.42345276885</v>
      </c>
    </row>
    <row r="293" spans="1:12" s="17" customFormat="1" hidden="1" x14ac:dyDescent="0.25">
      <c r="A293" s="18" t="s">
        <v>717</v>
      </c>
      <c r="B293" s="26" t="s">
        <v>373</v>
      </c>
      <c r="C293" s="27" t="s">
        <v>718</v>
      </c>
      <c r="D293" s="21">
        <v>1</v>
      </c>
      <c r="E293" s="21">
        <v>10</v>
      </c>
      <c r="F293" s="21"/>
      <c r="G293" s="21" t="s">
        <v>188</v>
      </c>
      <c r="H293" s="21">
        <v>5.25</v>
      </c>
      <c r="I293" s="22">
        <v>5.79E-2</v>
      </c>
      <c r="J293" s="23">
        <v>95973.467764845147</v>
      </c>
    </row>
    <row r="294" spans="1:12" s="17" customFormat="1" hidden="1" x14ac:dyDescent="0.25">
      <c r="A294" s="18" t="s">
        <v>719</v>
      </c>
      <c r="B294" s="26" t="s">
        <v>105</v>
      </c>
      <c r="C294" s="27" t="s">
        <v>720</v>
      </c>
      <c r="D294" s="21">
        <v>1</v>
      </c>
      <c r="E294" s="21">
        <v>1</v>
      </c>
      <c r="F294" s="21"/>
      <c r="G294" s="21" t="s">
        <v>24</v>
      </c>
      <c r="H294" s="21">
        <v>0.4</v>
      </c>
      <c r="I294" s="22">
        <v>0.55630000000000002</v>
      </c>
      <c r="J294" s="23">
        <v>5110.0565321161366</v>
      </c>
    </row>
    <row r="295" spans="1:12" s="17" customFormat="1" hidden="1" x14ac:dyDescent="0.25">
      <c r="A295" s="18" t="s">
        <v>721</v>
      </c>
      <c r="B295" s="19" t="s">
        <v>105</v>
      </c>
      <c r="C295" s="20" t="s">
        <v>720</v>
      </c>
      <c r="D295" s="21">
        <v>3</v>
      </c>
      <c r="E295" s="21">
        <v>4</v>
      </c>
      <c r="F295" s="21"/>
      <c r="G295" s="21" t="s">
        <v>32</v>
      </c>
      <c r="H295" s="21">
        <v>1.37</v>
      </c>
      <c r="I295" s="22">
        <v>0.1875</v>
      </c>
      <c r="J295" s="23">
        <v>15330.169596348409</v>
      </c>
    </row>
    <row r="296" spans="1:12" s="17" customFormat="1" ht="30" hidden="1" x14ac:dyDescent="0.25">
      <c r="A296" s="18" t="s">
        <v>722</v>
      </c>
      <c r="B296" s="19" t="s">
        <v>354</v>
      </c>
      <c r="C296" s="20" t="s">
        <v>723</v>
      </c>
      <c r="D296" s="21">
        <v>5</v>
      </c>
      <c r="E296" s="21">
        <v>3</v>
      </c>
      <c r="F296" s="21">
        <v>2</v>
      </c>
      <c r="G296" s="21" t="s">
        <v>20</v>
      </c>
      <c r="H296" s="21">
        <v>1.07</v>
      </c>
      <c r="I296" s="22">
        <v>0.23710000000000001</v>
      </c>
      <c r="J296" s="23">
        <v>15536.22</v>
      </c>
      <c r="K296" s="24">
        <v>1</v>
      </c>
      <c r="L296" s="25">
        <f>J296*K296</f>
        <v>15536.22</v>
      </c>
    </row>
    <row r="297" spans="1:12" s="17" customFormat="1" ht="45" hidden="1" x14ac:dyDescent="0.25">
      <c r="A297" s="18" t="s">
        <v>724</v>
      </c>
      <c r="B297" s="26" t="s">
        <v>459</v>
      </c>
      <c r="C297" s="29" t="s">
        <v>725</v>
      </c>
      <c r="D297" s="21">
        <v>15</v>
      </c>
      <c r="E297" s="21">
        <v>8</v>
      </c>
      <c r="F297" s="21"/>
      <c r="G297" s="21" t="s">
        <v>99</v>
      </c>
      <c r="H297" s="21">
        <v>4.4400000000000004</v>
      </c>
      <c r="I297" s="22">
        <v>7.7700000000000005E-2</v>
      </c>
      <c r="J297" s="23">
        <v>42923.940923534465</v>
      </c>
    </row>
    <row r="298" spans="1:12" s="17" customFormat="1" hidden="1" x14ac:dyDescent="0.25">
      <c r="A298" s="18" t="s">
        <v>726</v>
      </c>
      <c r="B298" s="26" t="s">
        <v>727</v>
      </c>
      <c r="C298" s="27" t="s">
        <v>728</v>
      </c>
      <c r="D298" s="21">
        <v>3</v>
      </c>
      <c r="E298" s="21">
        <v>2</v>
      </c>
      <c r="F298" s="21"/>
      <c r="G298" s="21" t="s">
        <v>44</v>
      </c>
      <c r="H298" s="21">
        <v>0.76</v>
      </c>
      <c r="I298" s="22">
        <v>0.41670000000000001</v>
      </c>
      <c r="J298" s="23">
        <v>21643.545201609788</v>
      </c>
    </row>
    <row r="299" spans="1:12" s="17" customFormat="1" ht="30" x14ac:dyDescent="0.25">
      <c r="A299" s="18" t="s">
        <v>729</v>
      </c>
      <c r="B299" s="19" t="s">
        <v>18</v>
      </c>
      <c r="C299" s="29" t="s">
        <v>730</v>
      </c>
      <c r="D299" s="21">
        <v>7</v>
      </c>
      <c r="E299" s="21">
        <v>5</v>
      </c>
      <c r="F299" s="21">
        <v>1</v>
      </c>
      <c r="G299" s="21" t="s">
        <v>1242</v>
      </c>
      <c r="H299" s="21">
        <v>1.04</v>
      </c>
      <c r="I299" s="22">
        <v>0.32500000000000001</v>
      </c>
      <c r="J299" s="30">
        <v>13972.37</v>
      </c>
      <c r="K299" s="31">
        <v>3</v>
      </c>
      <c r="L299" s="25">
        <f>K299*J299</f>
        <v>41917.11</v>
      </c>
    </row>
    <row r="300" spans="1:12" s="17" customFormat="1" hidden="1" x14ac:dyDescent="0.25">
      <c r="A300" s="18" t="s">
        <v>731</v>
      </c>
      <c r="B300" s="26" t="s">
        <v>732</v>
      </c>
      <c r="C300" s="27" t="s">
        <v>733</v>
      </c>
      <c r="D300" s="21">
        <v>1</v>
      </c>
      <c r="E300" s="21">
        <v>1</v>
      </c>
      <c r="F300" s="21"/>
      <c r="G300" s="21" t="s">
        <v>24</v>
      </c>
      <c r="H300" s="21">
        <v>0.4</v>
      </c>
      <c r="I300" s="22">
        <v>0.55630000000000002</v>
      </c>
      <c r="J300" s="23">
        <v>5632.5470063250168</v>
      </c>
    </row>
    <row r="301" spans="1:12" s="17" customFormat="1" hidden="1" x14ac:dyDescent="0.25">
      <c r="A301" s="18" t="s">
        <v>734</v>
      </c>
      <c r="B301" s="26" t="s">
        <v>485</v>
      </c>
      <c r="C301" s="27" t="s">
        <v>735</v>
      </c>
      <c r="D301" s="21">
        <v>1</v>
      </c>
      <c r="E301" s="21">
        <v>1</v>
      </c>
      <c r="F301" s="21"/>
      <c r="G301" s="21" t="s">
        <v>24</v>
      </c>
      <c r="H301" s="21">
        <v>0.4</v>
      </c>
      <c r="I301" s="22">
        <v>0.55630000000000002</v>
      </c>
      <c r="J301" s="23">
        <v>6286.2661094306386</v>
      </c>
    </row>
    <row r="302" spans="1:12" s="17" customFormat="1" hidden="1" x14ac:dyDescent="0.25">
      <c r="A302" s="18" t="s">
        <v>736</v>
      </c>
      <c r="B302" s="26" t="s">
        <v>161</v>
      </c>
      <c r="C302" s="27" t="s">
        <v>737</v>
      </c>
      <c r="D302" s="21">
        <v>1</v>
      </c>
      <c r="E302" s="21">
        <v>1</v>
      </c>
      <c r="F302" s="21"/>
      <c r="G302" s="21" t="s">
        <v>24</v>
      </c>
      <c r="H302" s="21">
        <v>0.4</v>
      </c>
      <c r="I302" s="22">
        <v>0.55630000000000002</v>
      </c>
      <c r="J302" s="23">
        <v>7501.9442004265147</v>
      </c>
    </row>
    <row r="303" spans="1:12" s="17" customFormat="1" ht="30" hidden="1" x14ac:dyDescent="0.25">
      <c r="A303" s="18" t="s">
        <v>738</v>
      </c>
      <c r="B303" s="19" t="s">
        <v>161</v>
      </c>
      <c r="C303" s="20" t="s">
        <v>737</v>
      </c>
      <c r="D303" s="21">
        <v>3</v>
      </c>
      <c r="E303" s="21">
        <v>4</v>
      </c>
      <c r="F303" s="21"/>
      <c r="G303" s="21" t="s">
        <v>32</v>
      </c>
      <c r="H303" s="21">
        <v>1.37</v>
      </c>
      <c r="I303" s="22">
        <v>0.1875</v>
      </c>
      <c r="J303" s="23">
        <v>13507.053445633403</v>
      </c>
    </row>
    <row r="304" spans="1:12" s="17" customFormat="1" ht="15" hidden="1" customHeight="1" x14ac:dyDescent="0.25">
      <c r="A304" s="18" t="s">
        <v>739</v>
      </c>
      <c r="B304" s="26" t="s">
        <v>267</v>
      </c>
      <c r="C304" s="27" t="s">
        <v>740</v>
      </c>
      <c r="D304" s="21">
        <v>5</v>
      </c>
      <c r="E304" s="21">
        <v>2</v>
      </c>
      <c r="F304" s="21"/>
      <c r="G304" s="21" t="s">
        <v>44</v>
      </c>
      <c r="H304" s="21">
        <v>0.76</v>
      </c>
      <c r="I304" s="22">
        <v>0.41670000000000001</v>
      </c>
      <c r="J304" s="23">
        <v>3277.7491458501827</v>
      </c>
    </row>
    <row r="305" spans="1:12" s="17" customFormat="1" hidden="1" x14ac:dyDescent="0.25">
      <c r="A305" s="18" t="s">
        <v>741</v>
      </c>
      <c r="B305" s="26" t="s">
        <v>394</v>
      </c>
      <c r="C305" s="27" t="s">
        <v>742</v>
      </c>
      <c r="D305" s="21">
        <v>5</v>
      </c>
      <c r="E305" s="21">
        <v>2</v>
      </c>
      <c r="F305" s="21"/>
      <c r="G305" s="21" t="s">
        <v>44</v>
      </c>
      <c r="H305" s="21">
        <v>0.76</v>
      </c>
      <c r="I305" s="22">
        <v>0.41670000000000001</v>
      </c>
      <c r="J305" s="23">
        <v>6754.7981349666161</v>
      </c>
    </row>
    <row r="306" spans="1:12" s="17" customFormat="1" hidden="1" x14ac:dyDescent="0.25">
      <c r="A306" s="18" t="s">
        <v>743</v>
      </c>
      <c r="B306" s="26" t="s">
        <v>744</v>
      </c>
      <c r="C306" s="27" t="s">
        <v>745</v>
      </c>
      <c r="D306" s="21">
        <v>1</v>
      </c>
      <c r="E306" s="21">
        <v>2</v>
      </c>
      <c r="F306" s="21"/>
      <c r="G306" s="21" t="s">
        <v>44</v>
      </c>
      <c r="H306" s="21">
        <v>0.76</v>
      </c>
      <c r="I306" s="22">
        <v>0.41670000000000001</v>
      </c>
      <c r="J306" s="23">
        <v>20865.844156645137</v>
      </c>
    </row>
    <row r="307" spans="1:12" s="17" customFormat="1" ht="45" hidden="1" x14ac:dyDescent="0.25">
      <c r="A307" s="18" t="s">
        <v>746</v>
      </c>
      <c r="B307" s="26" t="s">
        <v>150</v>
      </c>
      <c r="C307" s="29" t="s">
        <v>747</v>
      </c>
      <c r="D307" s="21">
        <v>2</v>
      </c>
      <c r="E307" s="21">
        <v>2</v>
      </c>
      <c r="F307" s="21"/>
      <c r="G307" s="21" t="s">
        <v>44</v>
      </c>
      <c r="H307" s="21">
        <v>0.76</v>
      </c>
      <c r="I307" s="22">
        <v>0.41670000000000001</v>
      </c>
      <c r="J307" s="23">
        <v>6405.8187324187838</v>
      </c>
    </row>
    <row r="308" spans="1:12" s="17" customFormat="1" ht="30" hidden="1" x14ac:dyDescent="0.25">
      <c r="A308" s="18" t="s">
        <v>748</v>
      </c>
      <c r="B308" s="19" t="s">
        <v>749</v>
      </c>
      <c r="C308" s="20" t="s">
        <v>750</v>
      </c>
      <c r="D308" s="21">
        <v>1</v>
      </c>
      <c r="E308" s="21">
        <v>4</v>
      </c>
      <c r="F308" s="21"/>
      <c r="G308" s="21" t="s">
        <v>32</v>
      </c>
      <c r="H308" s="21">
        <v>1.37</v>
      </c>
      <c r="I308" s="22">
        <v>0.1875</v>
      </c>
      <c r="J308" s="23">
        <v>50144.71</v>
      </c>
    </row>
    <row r="309" spans="1:12" s="17" customFormat="1" hidden="1" x14ac:dyDescent="0.25">
      <c r="A309" s="18" t="s">
        <v>751</v>
      </c>
      <c r="B309" s="26" t="s">
        <v>749</v>
      </c>
      <c r="C309" s="27" t="s">
        <v>750</v>
      </c>
      <c r="D309" s="21">
        <v>2</v>
      </c>
      <c r="E309" s="21">
        <v>6</v>
      </c>
      <c r="F309" s="21"/>
      <c r="G309" s="21" t="s">
        <v>114</v>
      </c>
      <c r="H309" s="21">
        <v>2.68</v>
      </c>
      <c r="I309" s="22">
        <v>8.7599999999999997E-2</v>
      </c>
      <c r="J309" s="23">
        <v>53172.172371803113</v>
      </c>
    </row>
    <row r="310" spans="1:12" s="17" customFormat="1" hidden="1" x14ac:dyDescent="0.25">
      <c r="A310" s="18" t="s">
        <v>752</v>
      </c>
      <c r="B310" s="26" t="s">
        <v>749</v>
      </c>
      <c r="C310" s="27" t="s">
        <v>753</v>
      </c>
      <c r="D310" s="21">
        <v>1</v>
      </c>
      <c r="E310" s="21">
        <v>6</v>
      </c>
      <c r="F310" s="21"/>
      <c r="G310" s="21" t="s">
        <v>114</v>
      </c>
      <c r="H310" s="21">
        <v>2.68</v>
      </c>
      <c r="I310" s="22">
        <v>8.7599999999999997E-2</v>
      </c>
      <c r="J310" s="23">
        <v>91261.958999345909</v>
      </c>
    </row>
    <row r="311" spans="1:12" s="17" customFormat="1" hidden="1" x14ac:dyDescent="0.25">
      <c r="A311" s="18" t="s">
        <v>754</v>
      </c>
      <c r="B311" s="26" t="s">
        <v>749</v>
      </c>
      <c r="C311" s="27" t="s">
        <v>753</v>
      </c>
      <c r="D311" s="21">
        <v>2</v>
      </c>
      <c r="E311" s="21">
        <v>10</v>
      </c>
      <c r="F311" s="21"/>
      <c r="G311" s="21" t="s">
        <v>188</v>
      </c>
      <c r="H311" s="21">
        <v>5.25</v>
      </c>
      <c r="I311" s="22">
        <v>5.79E-2</v>
      </c>
      <c r="J311" s="23">
        <v>96289.420914099348</v>
      </c>
    </row>
    <row r="312" spans="1:12" s="17" customFormat="1" ht="30" hidden="1" x14ac:dyDescent="0.25">
      <c r="A312" s="18" t="s">
        <v>755</v>
      </c>
      <c r="B312" s="19" t="s">
        <v>286</v>
      </c>
      <c r="C312" s="20" t="s">
        <v>756</v>
      </c>
      <c r="D312" s="21">
        <v>1</v>
      </c>
      <c r="E312" s="21">
        <v>4</v>
      </c>
      <c r="F312" s="21"/>
      <c r="G312" s="21" t="s">
        <v>32</v>
      </c>
      <c r="H312" s="21">
        <v>1.37</v>
      </c>
      <c r="I312" s="22">
        <v>0.1875</v>
      </c>
      <c r="J312" s="23">
        <v>61621.007181853565</v>
      </c>
    </row>
    <row r="313" spans="1:12" s="17" customFormat="1" hidden="1" x14ac:dyDescent="0.25">
      <c r="A313" s="18" t="s">
        <v>757</v>
      </c>
      <c r="B313" s="26" t="s">
        <v>286</v>
      </c>
      <c r="C313" s="27" t="s">
        <v>758</v>
      </c>
      <c r="D313" s="21">
        <v>1</v>
      </c>
      <c r="E313" s="21">
        <v>6</v>
      </c>
      <c r="F313" s="21"/>
      <c r="G313" s="21" t="s">
        <v>114</v>
      </c>
      <c r="H313" s="21">
        <v>2.68</v>
      </c>
      <c r="I313" s="22">
        <v>8.7599999999999997E-2</v>
      </c>
      <c r="J313" s="23">
        <v>104738.2557241498</v>
      </c>
    </row>
    <row r="314" spans="1:12" s="17" customFormat="1" ht="30" hidden="1" x14ac:dyDescent="0.25">
      <c r="A314" s="18" t="s">
        <v>759</v>
      </c>
      <c r="B314" s="19" t="s">
        <v>760</v>
      </c>
      <c r="C314" s="20" t="s">
        <v>761</v>
      </c>
      <c r="D314" s="21">
        <v>1</v>
      </c>
      <c r="E314" s="21">
        <v>3</v>
      </c>
      <c r="F314" s="21">
        <v>3</v>
      </c>
      <c r="G314" s="21" t="s">
        <v>20</v>
      </c>
      <c r="H314" s="21">
        <v>1.07</v>
      </c>
      <c r="I314" s="22">
        <v>0.23710000000000001</v>
      </c>
      <c r="J314" s="36">
        <v>47120.654705767498</v>
      </c>
      <c r="K314" s="32">
        <v>24</v>
      </c>
      <c r="L314" s="33">
        <f>K314*J314</f>
        <v>1130895.71293842</v>
      </c>
    </row>
    <row r="315" spans="1:12" ht="17.25" customHeight="1" x14ac:dyDescent="0.25">
      <c r="A315" s="37" t="s">
        <v>762</v>
      </c>
      <c r="B315" s="38" t="s">
        <v>760</v>
      </c>
      <c r="C315" s="39" t="s">
        <v>763</v>
      </c>
      <c r="D315" s="40">
        <v>1</v>
      </c>
      <c r="E315" s="40">
        <v>5</v>
      </c>
      <c r="F315" s="40">
        <v>3</v>
      </c>
      <c r="G315" s="40" t="s">
        <v>1244</v>
      </c>
      <c r="H315" s="40">
        <v>4.24</v>
      </c>
      <c r="I315" s="41">
        <v>0.32500000000000001</v>
      </c>
      <c r="J315" s="42">
        <v>90237.9</v>
      </c>
      <c r="K315" s="43">
        <v>1</v>
      </c>
      <c r="L315" s="44">
        <f>J315*K315</f>
        <v>90237.9</v>
      </c>
    </row>
    <row r="316" spans="1:12" s="17" customFormat="1" hidden="1" x14ac:dyDescent="0.25">
      <c r="A316" s="18" t="s">
        <v>764</v>
      </c>
      <c r="B316" s="26" t="s">
        <v>289</v>
      </c>
      <c r="C316" s="27" t="s">
        <v>765</v>
      </c>
      <c r="D316" s="21">
        <v>1</v>
      </c>
      <c r="E316" s="21">
        <v>10</v>
      </c>
      <c r="F316" s="21"/>
      <c r="G316" s="21" t="s">
        <v>188</v>
      </c>
      <c r="H316" s="21">
        <v>5.25</v>
      </c>
      <c r="I316" s="22">
        <v>5.79E-2</v>
      </c>
      <c r="J316" s="16">
        <v>100022.86371408749</v>
      </c>
    </row>
    <row r="317" spans="1:12" s="17" customFormat="1" hidden="1" x14ac:dyDescent="0.25">
      <c r="A317" s="18" t="s">
        <v>766</v>
      </c>
      <c r="B317" s="26" t="s">
        <v>767</v>
      </c>
      <c r="C317" s="27" t="s">
        <v>768</v>
      </c>
      <c r="D317" s="21">
        <v>1</v>
      </c>
      <c r="E317" s="21">
        <v>9</v>
      </c>
      <c r="F317" s="21"/>
      <c r="G317" s="21" t="s">
        <v>118</v>
      </c>
      <c r="H317" s="21">
        <v>4.88</v>
      </c>
      <c r="I317" s="22">
        <v>5.8400000000000001E-2</v>
      </c>
      <c r="J317" s="23">
        <v>91155.124272405752</v>
      </c>
    </row>
    <row r="318" spans="1:12" s="17" customFormat="1" hidden="1" x14ac:dyDescent="0.25">
      <c r="A318" s="18" t="s">
        <v>769</v>
      </c>
      <c r="B318" s="26" t="s">
        <v>767</v>
      </c>
      <c r="C318" s="27" t="s">
        <v>770</v>
      </c>
      <c r="D318" s="21">
        <v>1</v>
      </c>
      <c r="E318" s="21">
        <v>12</v>
      </c>
      <c r="F318" s="21"/>
      <c r="G318" s="21" t="s">
        <v>212</v>
      </c>
      <c r="H318" s="21">
        <v>6.76</v>
      </c>
      <c r="I318" s="22">
        <v>5.8999999999999997E-2</v>
      </c>
      <c r="J318" s="36">
        <v>134272.37281470199</v>
      </c>
    </row>
    <row r="319" spans="1:12" ht="35.25" customHeight="1" x14ac:dyDescent="0.25">
      <c r="A319" s="37" t="s">
        <v>771</v>
      </c>
      <c r="B319" s="38" t="s">
        <v>557</v>
      </c>
      <c r="C319" s="39" t="s">
        <v>772</v>
      </c>
      <c r="D319" s="40">
        <v>1</v>
      </c>
      <c r="E319" s="40">
        <v>5</v>
      </c>
      <c r="F319" s="40">
        <v>2</v>
      </c>
      <c r="G319" s="40" t="s">
        <v>1243</v>
      </c>
      <c r="H319" s="40">
        <v>2.1800000000000002</v>
      </c>
      <c r="I319" s="41">
        <v>0.32500000000000001</v>
      </c>
      <c r="J319" s="42">
        <v>61952.47</v>
      </c>
      <c r="K319" s="43">
        <v>10</v>
      </c>
      <c r="L319" s="44">
        <f>J319*K319</f>
        <v>619524.69999999995</v>
      </c>
    </row>
    <row r="320" spans="1:12" s="17" customFormat="1" hidden="1" x14ac:dyDescent="0.25">
      <c r="A320" s="18" t="s">
        <v>773</v>
      </c>
      <c r="B320" s="26" t="s">
        <v>557</v>
      </c>
      <c r="C320" s="27" t="s">
        <v>774</v>
      </c>
      <c r="D320" s="21">
        <v>1</v>
      </c>
      <c r="E320" s="21">
        <v>6</v>
      </c>
      <c r="F320" s="21"/>
      <c r="G320" s="21" t="s">
        <v>114</v>
      </c>
      <c r="H320" s="21">
        <v>2.68</v>
      </c>
      <c r="I320" s="22">
        <v>8.7599999999999997E-2</v>
      </c>
      <c r="J320" s="16">
        <v>103069.72575545375</v>
      </c>
    </row>
    <row r="321" spans="1:12" s="17" customFormat="1" ht="30" hidden="1" x14ac:dyDescent="0.25">
      <c r="A321" s="18" t="s">
        <v>775</v>
      </c>
      <c r="B321" s="19" t="s">
        <v>313</v>
      </c>
      <c r="C321" s="20" t="s">
        <v>776</v>
      </c>
      <c r="D321" s="21">
        <v>1</v>
      </c>
      <c r="E321" s="21">
        <v>3</v>
      </c>
      <c r="F321" s="21">
        <v>3</v>
      </c>
      <c r="G321" s="21" t="s">
        <v>20</v>
      </c>
      <c r="H321" s="21">
        <v>1.07</v>
      </c>
      <c r="I321" s="22">
        <v>0.23710000000000001</v>
      </c>
      <c r="J321" s="23">
        <v>50619.192742722749</v>
      </c>
      <c r="K321" s="24">
        <v>24</v>
      </c>
      <c r="L321" s="25">
        <f>K321*J321</f>
        <v>1214860.625825346</v>
      </c>
    </row>
    <row r="322" spans="1:12" s="17" customFormat="1" hidden="1" x14ac:dyDescent="0.25">
      <c r="A322" s="18" t="s">
        <v>777</v>
      </c>
      <c r="B322" s="26" t="s">
        <v>313</v>
      </c>
      <c r="C322" s="27" t="s">
        <v>776</v>
      </c>
      <c r="D322" s="21">
        <v>3</v>
      </c>
      <c r="E322" s="21">
        <v>7</v>
      </c>
      <c r="F322" s="21"/>
      <c r="G322" s="21" t="s">
        <v>16</v>
      </c>
      <c r="H322" s="21">
        <v>3.53</v>
      </c>
      <c r="I322" s="22">
        <v>7.1099999999999997E-2</v>
      </c>
      <c r="J322" s="36">
        <v>56624.301987929641</v>
      </c>
    </row>
    <row r="323" spans="1:12" ht="30" x14ac:dyDescent="0.25">
      <c r="A323" s="37" t="s">
        <v>778</v>
      </c>
      <c r="B323" s="38" t="s">
        <v>313</v>
      </c>
      <c r="C323" s="39" t="s">
        <v>779</v>
      </c>
      <c r="D323" s="40">
        <v>1</v>
      </c>
      <c r="E323" s="40">
        <v>5</v>
      </c>
      <c r="F323" s="40">
        <v>3</v>
      </c>
      <c r="G323" s="40" t="s">
        <v>1244</v>
      </c>
      <c r="H323" s="40">
        <v>4.24</v>
      </c>
      <c r="I323" s="41">
        <v>0.32500000000000001</v>
      </c>
      <c r="J323" s="42">
        <v>93736</v>
      </c>
      <c r="K323" s="43">
        <v>2</v>
      </c>
      <c r="L323" s="44">
        <f>J323*K323</f>
        <v>187472</v>
      </c>
    </row>
    <row r="324" spans="1:12" s="17" customFormat="1" hidden="1" x14ac:dyDescent="0.25">
      <c r="A324" s="18" t="s">
        <v>780</v>
      </c>
      <c r="B324" s="26" t="s">
        <v>313</v>
      </c>
      <c r="C324" s="27" t="s">
        <v>779</v>
      </c>
      <c r="D324" s="21">
        <v>3</v>
      </c>
      <c r="E324" s="21">
        <v>11</v>
      </c>
      <c r="F324" s="21"/>
      <c r="G324" s="21" t="s">
        <v>226</v>
      </c>
      <c r="H324" s="21">
        <v>5.74</v>
      </c>
      <c r="I324" s="22">
        <v>7.2700000000000001E-2</v>
      </c>
      <c r="J324" s="16">
        <v>99741.550530225868</v>
      </c>
    </row>
    <row r="325" spans="1:12" s="17" customFormat="1" ht="30" hidden="1" x14ac:dyDescent="0.25">
      <c r="A325" s="18" t="s">
        <v>781</v>
      </c>
      <c r="B325" s="19" t="s">
        <v>313</v>
      </c>
      <c r="C325" s="20" t="s">
        <v>782</v>
      </c>
      <c r="D325" s="21">
        <v>1</v>
      </c>
      <c r="E325" s="21">
        <v>4</v>
      </c>
      <c r="F325" s="21"/>
      <c r="G325" s="21" t="s">
        <v>32</v>
      </c>
      <c r="H325" s="21">
        <v>1.37</v>
      </c>
      <c r="I325" s="22">
        <v>0.1875</v>
      </c>
      <c r="J325" s="23">
        <v>51620.044283590571</v>
      </c>
    </row>
    <row r="326" spans="1:12" s="17" customFormat="1" hidden="1" x14ac:dyDescent="0.25">
      <c r="A326" s="18" t="s">
        <v>783</v>
      </c>
      <c r="B326" s="26" t="s">
        <v>313</v>
      </c>
      <c r="C326" s="27" t="s">
        <v>782</v>
      </c>
      <c r="D326" s="21">
        <v>3</v>
      </c>
      <c r="E326" s="21">
        <v>7</v>
      </c>
      <c r="F326" s="21"/>
      <c r="G326" s="21" t="s">
        <v>16</v>
      </c>
      <c r="H326" s="21">
        <v>3.53</v>
      </c>
      <c r="I326" s="22">
        <v>7.1099999999999997E-2</v>
      </c>
      <c r="J326" s="36">
        <v>59626.856610533083</v>
      </c>
    </row>
    <row r="327" spans="1:12" ht="30" x14ac:dyDescent="0.25">
      <c r="A327" s="37" t="s">
        <v>784</v>
      </c>
      <c r="B327" s="38" t="s">
        <v>313</v>
      </c>
      <c r="C327" s="39" t="s">
        <v>785</v>
      </c>
      <c r="D327" s="40">
        <v>1</v>
      </c>
      <c r="E327" s="40">
        <v>5</v>
      </c>
      <c r="F327" s="40">
        <v>3</v>
      </c>
      <c r="G327" s="40" t="s">
        <v>1244</v>
      </c>
      <c r="H327" s="40">
        <v>4.24</v>
      </c>
      <c r="I327" s="41">
        <v>0.32500000000000001</v>
      </c>
      <c r="J327" s="42">
        <v>94737</v>
      </c>
      <c r="K327" s="43">
        <v>3</v>
      </c>
      <c r="L327" s="44">
        <f>J327*K327</f>
        <v>284211</v>
      </c>
    </row>
    <row r="328" spans="1:12" s="17" customFormat="1" hidden="1" x14ac:dyDescent="0.25">
      <c r="A328" s="18" t="s">
        <v>786</v>
      </c>
      <c r="B328" s="26" t="s">
        <v>313</v>
      </c>
      <c r="C328" s="27" t="s">
        <v>785</v>
      </c>
      <c r="D328" s="21">
        <v>3</v>
      </c>
      <c r="E328" s="21">
        <v>12</v>
      </c>
      <c r="F328" s="21"/>
      <c r="G328" s="21" t="s">
        <v>212</v>
      </c>
      <c r="H328" s="21">
        <v>6.76</v>
      </c>
      <c r="I328" s="22">
        <v>5.8999999999999997E-2</v>
      </c>
      <c r="J328" s="16">
        <v>102744.10515282932</v>
      </c>
    </row>
    <row r="329" spans="1:12" s="17" customFormat="1" ht="30" hidden="1" x14ac:dyDescent="0.25">
      <c r="A329" s="18" t="s">
        <v>787</v>
      </c>
      <c r="B329" s="26" t="s">
        <v>788</v>
      </c>
      <c r="C329" s="29" t="s">
        <v>789</v>
      </c>
      <c r="D329" s="21">
        <v>1</v>
      </c>
      <c r="E329" s="21">
        <v>7</v>
      </c>
      <c r="F329" s="21"/>
      <c r="G329" s="21" t="s">
        <v>16</v>
      </c>
      <c r="H329" s="21">
        <v>3.53</v>
      </c>
      <c r="I329" s="22">
        <v>7.1099999999999997E-2</v>
      </c>
      <c r="J329" s="23">
        <v>61854.943707396626</v>
      </c>
    </row>
    <row r="330" spans="1:12" s="17" customFormat="1" hidden="1" x14ac:dyDescent="0.25">
      <c r="A330" s="18" t="s">
        <v>790</v>
      </c>
      <c r="B330" s="26" t="s">
        <v>788</v>
      </c>
      <c r="C330" s="27" t="s">
        <v>791</v>
      </c>
      <c r="D330" s="21">
        <v>1</v>
      </c>
      <c r="E330" s="21">
        <v>11</v>
      </c>
      <c r="F330" s="21"/>
      <c r="G330" s="21" t="s">
        <v>226</v>
      </c>
      <c r="H330" s="21">
        <v>5.74</v>
      </c>
      <c r="I330" s="22">
        <v>7.2700000000000001E-2</v>
      </c>
      <c r="J330" s="23">
        <v>104972.19224969286</v>
      </c>
    </row>
    <row r="331" spans="1:12" s="17" customFormat="1" ht="30" hidden="1" x14ac:dyDescent="0.25">
      <c r="A331" s="18" t="s">
        <v>792</v>
      </c>
      <c r="B331" s="19" t="s">
        <v>793</v>
      </c>
      <c r="C331" s="20" t="s">
        <v>794</v>
      </c>
      <c r="D331" s="21">
        <v>1</v>
      </c>
      <c r="E331" s="21">
        <v>4</v>
      </c>
      <c r="F331" s="21"/>
      <c r="G331" s="21" t="s">
        <v>32</v>
      </c>
      <c r="H331" s="21">
        <v>1.37</v>
      </c>
      <c r="I331" s="22">
        <v>0.1875</v>
      </c>
      <c r="J331" s="23">
        <v>51166.353934078834</v>
      </c>
    </row>
    <row r="332" spans="1:12" s="17" customFormat="1" ht="30" hidden="1" x14ac:dyDescent="0.25">
      <c r="A332" s="56" t="s">
        <v>795</v>
      </c>
      <c r="B332" s="19" t="s">
        <v>793</v>
      </c>
      <c r="C332" s="20" t="s">
        <v>794</v>
      </c>
      <c r="D332" s="29">
        <v>2</v>
      </c>
      <c r="E332" s="29">
        <v>7</v>
      </c>
      <c r="F332" s="29"/>
      <c r="G332" s="29" t="s">
        <v>16</v>
      </c>
      <c r="H332" s="29">
        <v>3.53</v>
      </c>
      <c r="I332" s="57">
        <v>7.1099999999999997E-2</v>
      </c>
      <c r="J332" s="58">
        <v>55615.947663602987</v>
      </c>
      <c r="K332" s="53"/>
      <c r="L332" s="53"/>
    </row>
    <row r="333" spans="1:12" s="17" customFormat="1" hidden="1" x14ac:dyDescent="0.25">
      <c r="A333" s="18" t="s">
        <v>796</v>
      </c>
      <c r="B333" s="26" t="s">
        <v>793</v>
      </c>
      <c r="C333" s="27" t="s">
        <v>797</v>
      </c>
      <c r="D333" s="21">
        <v>1</v>
      </c>
      <c r="E333" s="21">
        <v>6</v>
      </c>
      <c r="F333" s="21"/>
      <c r="G333" s="21" t="s">
        <v>114</v>
      </c>
      <c r="H333" s="21">
        <v>2.68</v>
      </c>
      <c r="I333" s="22">
        <v>8.7599999999999997E-2</v>
      </c>
      <c r="J333" s="23">
        <v>94283.602476375076</v>
      </c>
    </row>
    <row r="334" spans="1:12" s="17" customFormat="1" hidden="1" x14ac:dyDescent="0.25">
      <c r="A334" s="18" t="s">
        <v>798</v>
      </c>
      <c r="B334" s="26" t="s">
        <v>793</v>
      </c>
      <c r="C334" s="27" t="s">
        <v>797</v>
      </c>
      <c r="D334" s="21">
        <v>2</v>
      </c>
      <c r="E334" s="21">
        <v>10</v>
      </c>
      <c r="F334" s="21"/>
      <c r="G334" s="21" t="s">
        <v>188</v>
      </c>
      <c r="H334" s="21">
        <v>5.25</v>
      </c>
      <c r="I334" s="22">
        <v>5.79E-2</v>
      </c>
      <c r="J334" s="23">
        <v>98733.196205899221</v>
      </c>
    </row>
    <row r="335" spans="1:12" s="17" customFormat="1" hidden="1" x14ac:dyDescent="0.25">
      <c r="A335" s="18" t="s">
        <v>799</v>
      </c>
      <c r="B335" s="26" t="s">
        <v>800</v>
      </c>
      <c r="C335" s="27" t="s">
        <v>801</v>
      </c>
      <c r="D335" s="21">
        <v>5</v>
      </c>
      <c r="E335" s="21">
        <v>6</v>
      </c>
      <c r="F335" s="21"/>
      <c r="G335" s="21" t="s">
        <v>114</v>
      </c>
      <c r="H335" s="21">
        <v>2.68</v>
      </c>
      <c r="I335" s="22">
        <v>8.7599999999999997E-2</v>
      </c>
      <c r="J335" s="23">
        <v>46394.997688146417</v>
      </c>
    </row>
    <row r="336" spans="1:12" s="17" customFormat="1" hidden="1" x14ac:dyDescent="0.25">
      <c r="A336" s="18" t="s">
        <v>802</v>
      </c>
      <c r="B336" s="26" t="s">
        <v>800</v>
      </c>
      <c r="C336" s="27" t="s">
        <v>803</v>
      </c>
      <c r="D336" s="21">
        <v>5</v>
      </c>
      <c r="E336" s="21">
        <v>10</v>
      </c>
      <c r="F336" s="21"/>
      <c r="G336" s="21" t="s">
        <v>188</v>
      </c>
      <c r="H336" s="21">
        <v>5.25</v>
      </c>
      <c r="I336" s="22">
        <v>5.79E-2</v>
      </c>
      <c r="J336" s="23">
        <v>89512.246230442659</v>
      </c>
    </row>
    <row r="337" spans="1:12" s="17" customFormat="1" hidden="1" x14ac:dyDescent="0.25">
      <c r="A337" s="18" t="s">
        <v>804</v>
      </c>
      <c r="B337" s="26" t="s">
        <v>805</v>
      </c>
      <c r="C337" s="27" t="s">
        <v>806</v>
      </c>
      <c r="D337" s="21">
        <v>5</v>
      </c>
      <c r="E337" s="21">
        <v>6</v>
      </c>
      <c r="F337" s="21"/>
      <c r="G337" s="21" t="s">
        <v>114</v>
      </c>
      <c r="H337" s="21">
        <v>2.68</v>
      </c>
      <c r="I337" s="22">
        <v>8.7599999999999997E-2</v>
      </c>
      <c r="J337" s="23">
        <v>49872.04667726285</v>
      </c>
    </row>
    <row r="338" spans="1:12" s="17" customFormat="1" hidden="1" x14ac:dyDescent="0.25">
      <c r="A338" s="18" t="s">
        <v>807</v>
      </c>
      <c r="B338" s="26" t="s">
        <v>805</v>
      </c>
      <c r="C338" s="27" t="s">
        <v>808</v>
      </c>
      <c r="D338" s="21">
        <v>5</v>
      </c>
      <c r="E338" s="21">
        <v>10</v>
      </c>
      <c r="F338" s="21"/>
      <c r="G338" s="21" t="s">
        <v>188</v>
      </c>
      <c r="H338" s="21">
        <v>5.25</v>
      </c>
      <c r="I338" s="22">
        <v>5.79E-2</v>
      </c>
      <c r="J338" s="23">
        <v>92989.295219559091</v>
      </c>
    </row>
    <row r="339" spans="1:12" s="17" customFormat="1" hidden="1" x14ac:dyDescent="0.25">
      <c r="A339" s="18" t="s">
        <v>809</v>
      </c>
      <c r="B339" s="26" t="s">
        <v>810</v>
      </c>
      <c r="C339" s="27" t="s">
        <v>811</v>
      </c>
      <c r="D339" s="21">
        <v>1</v>
      </c>
      <c r="E339" s="21">
        <v>6</v>
      </c>
      <c r="F339" s="21"/>
      <c r="G339" s="21" t="s">
        <v>114</v>
      </c>
      <c r="H339" s="21">
        <v>2.68</v>
      </c>
      <c r="I339" s="22">
        <v>8.7599999999999997E-2</v>
      </c>
      <c r="J339" s="23">
        <v>63983.092698941371</v>
      </c>
    </row>
    <row r="340" spans="1:12" s="17" customFormat="1" hidden="1" x14ac:dyDescent="0.25">
      <c r="A340" s="18" t="s">
        <v>812</v>
      </c>
      <c r="B340" s="26" t="s">
        <v>810</v>
      </c>
      <c r="C340" s="27" t="s">
        <v>813</v>
      </c>
      <c r="D340" s="21">
        <v>1</v>
      </c>
      <c r="E340" s="21">
        <v>10</v>
      </c>
      <c r="F340" s="21"/>
      <c r="G340" s="21" t="s">
        <v>188</v>
      </c>
      <c r="H340" s="21">
        <v>5.25</v>
      </c>
      <c r="I340" s="22">
        <v>5.79E-2</v>
      </c>
      <c r="J340" s="36">
        <v>107100.34124123761</v>
      </c>
    </row>
    <row r="341" spans="1:12" ht="30" x14ac:dyDescent="0.25">
      <c r="A341" s="37" t="s">
        <v>814</v>
      </c>
      <c r="B341" s="38" t="s">
        <v>815</v>
      </c>
      <c r="C341" s="39" t="s">
        <v>816</v>
      </c>
      <c r="D341" s="40">
        <v>1</v>
      </c>
      <c r="E341" s="40">
        <v>5</v>
      </c>
      <c r="F341" s="40">
        <v>2</v>
      </c>
      <c r="G341" s="40" t="s">
        <v>1243</v>
      </c>
      <c r="H341" s="40">
        <v>2.1800000000000002</v>
      </c>
      <c r="I341" s="41">
        <v>0.32500000000000001</v>
      </c>
      <c r="J341" s="42">
        <v>56040.87</v>
      </c>
      <c r="K341" s="43">
        <v>4</v>
      </c>
      <c r="L341" s="44">
        <f>J341*K341</f>
        <v>224163.48</v>
      </c>
    </row>
    <row r="342" spans="1:12" s="17" customFormat="1" hidden="1" x14ac:dyDescent="0.25">
      <c r="A342" s="18" t="s">
        <v>817</v>
      </c>
      <c r="B342" s="26" t="s">
        <v>815</v>
      </c>
      <c r="C342" s="27" t="s">
        <v>816</v>
      </c>
      <c r="D342" s="21">
        <v>2</v>
      </c>
      <c r="E342" s="21">
        <v>7</v>
      </c>
      <c r="F342" s="21"/>
      <c r="G342" s="21" t="s">
        <v>16</v>
      </c>
      <c r="H342" s="21">
        <v>3.53</v>
      </c>
      <c r="I342" s="22">
        <v>7.1099999999999997E-2</v>
      </c>
      <c r="J342" s="16">
        <v>58490.467882778408</v>
      </c>
    </row>
    <row r="343" spans="1:12" s="17" customFormat="1" hidden="1" x14ac:dyDescent="0.25">
      <c r="A343" s="18" t="s">
        <v>818</v>
      </c>
      <c r="B343" s="26" t="s">
        <v>815</v>
      </c>
      <c r="C343" s="27" t="s">
        <v>819</v>
      </c>
      <c r="D343" s="21">
        <v>1</v>
      </c>
      <c r="E343" s="21">
        <v>6</v>
      </c>
      <c r="F343" s="21"/>
      <c r="G343" s="21" t="s">
        <v>114</v>
      </c>
      <c r="H343" s="21">
        <v>2.68</v>
      </c>
      <c r="I343" s="22">
        <v>8.7599999999999997E-2</v>
      </c>
      <c r="J343" s="23">
        <v>97158.122695550497</v>
      </c>
    </row>
    <row r="344" spans="1:12" s="17" customFormat="1" hidden="1" x14ac:dyDescent="0.25">
      <c r="A344" s="18" t="s">
        <v>820</v>
      </c>
      <c r="B344" s="26" t="s">
        <v>815</v>
      </c>
      <c r="C344" s="27" t="s">
        <v>819</v>
      </c>
      <c r="D344" s="21">
        <v>2</v>
      </c>
      <c r="E344" s="21">
        <v>11</v>
      </c>
      <c r="F344" s="21"/>
      <c r="G344" s="21" t="s">
        <v>226</v>
      </c>
      <c r="H344" s="21">
        <v>5.74</v>
      </c>
      <c r="I344" s="22">
        <v>7.2700000000000001E-2</v>
      </c>
      <c r="J344" s="23">
        <v>101607.71642507464</v>
      </c>
    </row>
    <row r="345" spans="1:12" s="17" customFormat="1" ht="30" hidden="1" x14ac:dyDescent="0.25">
      <c r="A345" s="18" t="s">
        <v>821</v>
      </c>
      <c r="B345" s="26" t="s">
        <v>513</v>
      </c>
      <c r="C345" s="29" t="s">
        <v>822</v>
      </c>
      <c r="D345" s="21">
        <v>14</v>
      </c>
      <c r="E345" s="21">
        <v>12</v>
      </c>
      <c r="F345" s="21"/>
      <c r="G345" s="21" t="s">
        <v>212</v>
      </c>
      <c r="H345" s="21">
        <v>6.76</v>
      </c>
      <c r="I345" s="22">
        <v>5.8999999999999997E-2</v>
      </c>
      <c r="J345" s="23">
        <v>99075.912317674272</v>
      </c>
    </row>
    <row r="346" spans="1:12" s="17" customFormat="1" ht="30" hidden="1" x14ac:dyDescent="0.25">
      <c r="A346" s="18" t="s">
        <v>823</v>
      </c>
      <c r="B346" s="19" t="s">
        <v>824</v>
      </c>
      <c r="C346" s="20" t="s">
        <v>825</v>
      </c>
      <c r="D346" s="21">
        <v>1</v>
      </c>
      <c r="E346" s="21">
        <v>3</v>
      </c>
      <c r="F346" s="21">
        <v>3</v>
      </c>
      <c r="G346" s="21" t="s">
        <v>20</v>
      </c>
      <c r="H346" s="21">
        <v>1.07</v>
      </c>
      <c r="I346" s="22">
        <v>0.23710000000000001</v>
      </c>
      <c r="J346" s="23">
        <v>46747.899314903138</v>
      </c>
      <c r="K346" s="24">
        <v>18</v>
      </c>
      <c r="L346" s="25">
        <f>K346*J346</f>
        <v>841462.18766825646</v>
      </c>
    </row>
    <row r="347" spans="1:12" s="17" customFormat="1" hidden="1" x14ac:dyDescent="0.25">
      <c r="A347" s="18" t="s">
        <v>826</v>
      </c>
      <c r="B347" s="26" t="s">
        <v>824</v>
      </c>
      <c r="C347" s="27" t="s">
        <v>825</v>
      </c>
      <c r="D347" s="21" t="s">
        <v>281</v>
      </c>
      <c r="E347" s="21">
        <v>7</v>
      </c>
      <c r="F347" s="21"/>
      <c r="G347" s="21" t="s">
        <v>16</v>
      </c>
      <c r="H347" s="21">
        <v>3.53</v>
      </c>
      <c r="I347" s="22">
        <v>7.1099999999999997E-2</v>
      </c>
      <c r="J347" s="36">
        <v>51653.553585734626</v>
      </c>
    </row>
    <row r="348" spans="1:12" ht="30" x14ac:dyDescent="0.25">
      <c r="A348" s="37" t="s">
        <v>827</v>
      </c>
      <c r="B348" s="38" t="s">
        <v>824</v>
      </c>
      <c r="C348" s="39" t="s">
        <v>828</v>
      </c>
      <c r="D348" s="40">
        <v>1</v>
      </c>
      <c r="E348" s="40">
        <v>5</v>
      </c>
      <c r="F348" s="40">
        <v>3</v>
      </c>
      <c r="G348" s="40" t="s">
        <v>1244</v>
      </c>
      <c r="H348" s="40">
        <v>4.24</v>
      </c>
      <c r="I348" s="41">
        <v>0.32500000000000001</v>
      </c>
      <c r="J348" s="42">
        <v>89865.15</v>
      </c>
      <c r="K348" s="43">
        <v>1</v>
      </c>
      <c r="L348" s="44">
        <f>J348*K348</f>
        <v>89865.15</v>
      </c>
    </row>
    <row r="349" spans="1:12" s="17" customFormat="1" hidden="1" x14ac:dyDescent="0.25">
      <c r="A349" s="18" t="s">
        <v>829</v>
      </c>
      <c r="B349" s="26" t="s">
        <v>824</v>
      </c>
      <c r="C349" s="24" t="s">
        <v>828</v>
      </c>
      <c r="D349" s="21" t="s">
        <v>281</v>
      </c>
      <c r="E349" s="21">
        <v>12</v>
      </c>
      <c r="F349" s="21"/>
      <c r="G349" s="21" t="s">
        <v>212</v>
      </c>
      <c r="H349" s="21">
        <v>6.76</v>
      </c>
      <c r="I349" s="22">
        <v>5.8999999999999997E-2</v>
      </c>
      <c r="J349" s="16">
        <v>94770.80212803086</v>
      </c>
    </row>
    <row r="350" spans="1:12" s="17" customFormat="1" ht="60" hidden="1" x14ac:dyDescent="0.25">
      <c r="A350" s="56" t="s">
        <v>830</v>
      </c>
      <c r="B350" s="19" t="s">
        <v>209</v>
      </c>
      <c r="C350" s="20" t="s">
        <v>831</v>
      </c>
      <c r="D350" s="29">
        <v>2</v>
      </c>
      <c r="E350" s="29">
        <v>6</v>
      </c>
      <c r="F350" s="29"/>
      <c r="G350" s="29" t="s">
        <v>114</v>
      </c>
      <c r="H350" s="29">
        <v>2.68</v>
      </c>
      <c r="I350" s="57">
        <v>8.7599999999999997E-2</v>
      </c>
      <c r="J350" s="58">
        <v>49523.067274715017</v>
      </c>
      <c r="K350" s="53"/>
      <c r="L350" s="53"/>
    </row>
    <row r="351" spans="1:12" s="17" customFormat="1" ht="60" hidden="1" x14ac:dyDescent="0.25">
      <c r="A351" s="18" t="s">
        <v>832</v>
      </c>
      <c r="B351" s="26" t="s">
        <v>209</v>
      </c>
      <c r="C351" s="29" t="s">
        <v>833</v>
      </c>
      <c r="D351" s="21">
        <v>2</v>
      </c>
      <c r="E351" s="21">
        <v>10</v>
      </c>
      <c r="F351" s="21"/>
      <c r="G351" s="21" t="s">
        <v>188</v>
      </c>
      <c r="H351" s="21">
        <v>5.25</v>
      </c>
      <c r="I351" s="22">
        <v>5.79E-2</v>
      </c>
      <c r="J351" s="23">
        <v>92640.315817011258</v>
      </c>
    </row>
    <row r="352" spans="1:12" s="17" customFormat="1" ht="45" hidden="1" x14ac:dyDescent="0.25">
      <c r="A352" s="18" t="s">
        <v>834</v>
      </c>
      <c r="B352" s="26" t="s">
        <v>835</v>
      </c>
      <c r="C352" s="29" t="s">
        <v>836</v>
      </c>
      <c r="D352" s="21">
        <v>12</v>
      </c>
      <c r="E352" s="21">
        <v>9</v>
      </c>
      <c r="F352" s="21"/>
      <c r="G352" s="21" t="s">
        <v>118</v>
      </c>
      <c r="H352" s="21">
        <v>4.88</v>
      </c>
      <c r="I352" s="22">
        <v>5.8400000000000001E-2</v>
      </c>
      <c r="J352" s="23">
        <v>51617.678970765846</v>
      </c>
    </row>
    <row r="353" spans="1:10" s="17" customFormat="1" ht="30" hidden="1" x14ac:dyDescent="0.25">
      <c r="A353" s="18" t="s">
        <v>837</v>
      </c>
      <c r="B353" s="26" t="s">
        <v>838</v>
      </c>
      <c r="C353" s="29" t="s">
        <v>839</v>
      </c>
      <c r="D353" s="21">
        <v>12</v>
      </c>
      <c r="E353" s="21">
        <v>7</v>
      </c>
      <c r="F353" s="21"/>
      <c r="G353" s="21" t="s">
        <v>16</v>
      </c>
      <c r="H353" s="21">
        <v>3.53</v>
      </c>
      <c r="I353" s="22">
        <v>7.1099999999999997E-2</v>
      </c>
      <c r="J353" s="23">
        <v>43637.489232612592</v>
      </c>
    </row>
    <row r="354" spans="1:10" s="17" customFormat="1" ht="30" hidden="1" x14ac:dyDescent="0.25">
      <c r="A354" s="18" t="s">
        <v>840</v>
      </c>
      <c r="B354" s="26" t="s">
        <v>841</v>
      </c>
      <c r="C354" s="29" t="s">
        <v>842</v>
      </c>
      <c r="D354" s="21">
        <v>1</v>
      </c>
      <c r="E354" s="21">
        <v>6</v>
      </c>
      <c r="F354" s="21"/>
      <c r="G354" s="21" t="s">
        <v>114</v>
      </c>
      <c r="H354" s="21">
        <v>2.68</v>
      </c>
      <c r="I354" s="22">
        <v>8.7599999999999997E-2</v>
      </c>
      <c r="J354" s="23">
        <v>42112.551566209746</v>
      </c>
    </row>
    <row r="355" spans="1:10" s="17" customFormat="1" hidden="1" x14ac:dyDescent="0.25">
      <c r="A355" s="18" t="s">
        <v>843</v>
      </c>
      <c r="B355" s="26" t="s">
        <v>243</v>
      </c>
      <c r="C355" s="27" t="s">
        <v>844</v>
      </c>
      <c r="D355" s="21">
        <v>1</v>
      </c>
      <c r="E355" s="21">
        <v>1</v>
      </c>
      <c r="F355" s="21"/>
      <c r="G355" s="21" t="s">
        <v>24</v>
      </c>
      <c r="H355" s="21">
        <v>0.4</v>
      </c>
      <c r="I355" s="22">
        <v>0.55630000000000002</v>
      </c>
      <c r="J355" s="23">
        <v>1963.0393953185917</v>
      </c>
    </row>
    <row r="356" spans="1:10" s="17" customFormat="1" hidden="1" x14ac:dyDescent="0.25">
      <c r="A356" s="18" t="s">
        <v>845</v>
      </c>
      <c r="B356" s="26" t="s">
        <v>846</v>
      </c>
      <c r="C356" s="27" t="s">
        <v>847</v>
      </c>
      <c r="D356" s="21" t="s">
        <v>326</v>
      </c>
      <c r="E356" s="21">
        <v>6</v>
      </c>
      <c r="F356" s="21"/>
      <c r="G356" s="21" t="s">
        <v>114</v>
      </c>
      <c r="H356" s="21">
        <v>2.68</v>
      </c>
      <c r="I356" s="22">
        <v>8.7599999999999997E-2</v>
      </c>
      <c r="J356" s="23">
        <v>110788.42201220771</v>
      </c>
    </row>
    <row r="357" spans="1:10" s="17" customFormat="1" ht="45" hidden="1" x14ac:dyDescent="0.25">
      <c r="A357" s="18" t="s">
        <v>848</v>
      </c>
      <c r="B357" s="26" t="s">
        <v>846</v>
      </c>
      <c r="C357" s="29" t="s">
        <v>847</v>
      </c>
      <c r="D357" s="21">
        <v>6</v>
      </c>
      <c r="E357" s="21">
        <v>13</v>
      </c>
      <c r="F357" s="21"/>
      <c r="G357" s="21" t="s">
        <v>132</v>
      </c>
      <c r="H357" s="21">
        <v>8.07</v>
      </c>
      <c r="I357" s="22">
        <v>3.32E-2</v>
      </c>
      <c r="J357" s="23">
        <v>110788.42201220771</v>
      </c>
    </row>
    <row r="358" spans="1:10" s="17" customFormat="1" hidden="1" x14ac:dyDescent="0.25">
      <c r="A358" s="18" t="s">
        <v>849</v>
      </c>
      <c r="B358" s="19" t="s">
        <v>494</v>
      </c>
      <c r="C358" s="20" t="s">
        <v>850</v>
      </c>
      <c r="D358" s="21">
        <v>1</v>
      </c>
      <c r="E358" s="21">
        <v>4</v>
      </c>
      <c r="F358" s="21"/>
      <c r="G358" s="21" t="s">
        <v>32</v>
      </c>
      <c r="H358" s="21">
        <v>1.37</v>
      </c>
      <c r="I358" s="22">
        <v>0.1875</v>
      </c>
      <c r="J358" s="23">
        <v>19856.768385815634</v>
      </c>
    </row>
    <row r="359" spans="1:10" s="17" customFormat="1" hidden="1" x14ac:dyDescent="0.25">
      <c r="A359" s="18" t="s">
        <v>851</v>
      </c>
      <c r="B359" s="26" t="s">
        <v>321</v>
      </c>
      <c r="C359" s="27" t="s">
        <v>852</v>
      </c>
      <c r="D359" s="21">
        <v>4</v>
      </c>
      <c r="E359" s="21">
        <v>2</v>
      </c>
      <c r="F359" s="21"/>
      <c r="G359" s="21" t="s">
        <v>44</v>
      </c>
      <c r="H359" s="21">
        <v>0.76</v>
      </c>
      <c r="I359" s="22">
        <v>0.41670000000000001</v>
      </c>
      <c r="J359" s="23">
        <v>1713.2352155072099</v>
      </c>
    </row>
    <row r="360" spans="1:10" s="17" customFormat="1" hidden="1" x14ac:dyDescent="0.25">
      <c r="A360" s="18" t="s">
        <v>853</v>
      </c>
      <c r="B360" s="26" t="s">
        <v>267</v>
      </c>
      <c r="C360" s="27" t="s">
        <v>854</v>
      </c>
      <c r="D360" s="21">
        <v>3</v>
      </c>
      <c r="E360" s="21">
        <v>1</v>
      </c>
      <c r="F360" s="21"/>
      <c r="G360" s="21" t="s">
        <v>24</v>
      </c>
      <c r="H360" s="21">
        <v>0.4</v>
      </c>
      <c r="I360" s="22">
        <v>0.55630000000000002</v>
      </c>
      <c r="J360" s="23">
        <v>3912.9465626287292</v>
      </c>
    </row>
    <row r="361" spans="1:10" s="17" customFormat="1" hidden="1" x14ac:dyDescent="0.25">
      <c r="A361" s="18" t="s">
        <v>855</v>
      </c>
      <c r="B361" s="26" t="s">
        <v>856</v>
      </c>
      <c r="C361" s="27" t="s">
        <v>857</v>
      </c>
      <c r="D361" s="21">
        <v>1</v>
      </c>
      <c r="E361" s="21">
        <v>14</v>
      </c>
      <c r="F361" s="21"/>
      <c r="G361" s="21" t="s">
        <v>75</v>
      </c>
      <c r="H361" s="21">
        <v>10.11</v>
      </c>
      <c r="I361" s="22">
        <v>2.1499999999999998E-2</v>
      </c>
      <c r="J361" s="23">
        <v>242511.92035345524</v>
      </c>
    </row>
    <row r="362" spans="1:10" s="17" customFormat="1" hidden="1" x14ac:dyDescent="0.25">
      <c r="A362" s="18" t="s">
        <v>858</v>
      </c>
      <c r="B362" s="26" t="s">
        <v>859</v>
      </c>
      <c r="C362" s="27" t="s">
        <v>860</v>
      </c>
      <c r="D362" s="21">
        <v>3</v>
      </c>
      <c r="E362" s="21">
        <v>2</v>
      </c>
      <c r="F362" s="21"/>
      <c r="G362" s="21" t="s">
        <v>44</v>
      </c>
      <c r="H362" s="21">
        <v>0.76</v>
      </c>
      <c r="I362" s="22">
        <v>0.41670000000000001</v>
      </c>
      <c r="J362" s="23">
        <v>18468.507148560257</v>
      </c>
    </row>
    <row r="363" spans="1:10" s="17" customFormat="1" ht="30" hidden="1" x14ac:dyDescent="0.25">
      <c r="A363" s="18" t="s">
        <v>861</v>
      </c>
      <c r="B363" s="19" t="s">
        <v>862</v>
      </c>
      <c r="C363" s="20" t="s">
        <v>863</v>
      </c>
      <c r="D363" s="21">
        <v>3</v>
      </c>
      <c r="E363" s="21">
        <v>4</v>
      </c>
      <c r="F363" s="21"/>
      <c r="G363" s="21" t="s">
        <v>32</v>
      </c>
      <c r="H363" s="21">
        <v>1.37</v>
      </c>
      <c r="I363" s="22">
        <v>0.1875</v>
      </c>
      <c r="J363" s="23">
        <v>65410.527323618917</v>
      </c>
    </row>
    <row r="364" spans="1:10" s="17" customFormat="1" hidden="1" x14ac:dyDescent="0.25">
      <c r="A364" s="18" t="s">
        <v>864</v>
      </c>
      <c r="B364" s="26" t="s">
        <v>488</v>
      </c>
      <c r="C364" s="27" t="s">
        <v>865</v>
      </c>
      <c r="D364" s="21">
        <v>4</v>
      </c>
      <c r="E364" s="21">
        <v>2</v>
      </c>
      <c r="F364" s="21"/>
      <c r="G364" s="21" t="s">
        <v>44</v>
      </c>
      <c r="H364" s="21">
        <v>0.76</v>
      </c>
      <c r="I364" s="22">
        <v>0.41670000000000001</v>
      </c>
      <c r="J364" s="23">
        <v>39363.164553496965</v>
      </c>
    </row>
    <row r="365" spans="1:10" s="17" customFormat="1" hidden="1" x14ac:dyDescent="0.25">
      <c r="A365" s="18" t="s">
        <v>866</v>
      </c>
      <c r="B365" s="26" t="s">
        <v>177</v>
      </c>
      <c r="C365" s="27" t="s">
        <v>867</v>
      </c>
      <c r="D365" s="21">
        <v>1</v>
      </c>
      <c r="E365" s="21">
        <v>17</v>
      </c>
      <c r="F365" s="21"/>
      <c r="G365" s="21" t="s">
        <v>103</v>
      </c>
      <c r="H365" s="21">
        <v>29.17</v>
      </c>
      <c r="I365" s="22">
        <v>6.8999999999999999E-3</v>
      </c>
      <c r="J365" s="23">
        <v>684487.88726539363</v>
      </c>
    </row>
    <row r="366" spans="1:10" s="17" customFormat="1" hidden="1" x14ac:dyDescent="0.25">
      <c r="A366" s="18" t="s">
        <v>868</v>
      </c>
      <c r="B366" s="26" t="s">
        <v>869</v>
      </c>
      <c r="C366" s="27" t="s">
        <v>870</v>
      </c>
      <c r="D366" s="21">
        <v>1</v>
      </c>
      <c r="E366" s="21">
        <v>9</v>
      </c>
      <c r="F366" s="21"/>
      <c r="G366" s="21" t="s">
        <v>118</v>
      </c>
      <c r="H366" s="21">
        <v>4.88</v>
      </c>
      <c r="I366" s="22">
        <v>5.8400000000000001E-2</v>
      </c>
      <c r="J366" s="23">
        <v>122447.73729224401</v>
      </c>
    </row>
    <row r="367" spans="1:10" s="17" customFormat="1" hidden="1" x14ac:dyDescent="0.25">
      <c r="A367" s="18" t="s">
        <v>871</v>
      </c>
      <c r="B367" s="26" t="s">
        <v>546</v>
      </c>
      <c r="C367" s="27" t="s">
        <v>872</v>
      </c>
      <c r="D367" s="21">
        <v>1</v>
      </c>
      <c r="E367" s="21">
        <v>1</v>
      </c>
      <c r="F367" s="21"/>
      <c r="G367" s="21" t="s">
        <v>24</v>
      </c>
      <c r="H367" s="21">
        <v>0.4</v>
      </c>
      <c r="I367" s="22">
        <v>0.55630000000000002</v>
      </c>
      <c r="J367" s="23">
        <v>3525.7948140382741</v>
      </c>
    </row>
    <row r="368" spans="1:10" s="17" customFormat="1" hidden="1" x14ac:dyDescent="0.25">
      <c r="A368" s="18" t="s">
        <v>873</v>
      </c>
      <c r="B368" s="26" t="s">
        <v>150</v>
      </c>
      <c r="C368" s="27" t="s">
        <v>874</v>
      </c>
      <c r="D368" s="21">
        <v>1</v>
      </c>
      <c r="E368" s="21">
        <v>1</v>
      </c>
      <c r="F368" s="21"/>
      <c r="G368" s="21" t="s">
        <v>24</v>
      </c>
      <c r="H368" s="21">
        <v>0.4</v>
      </c>
      <c r="I368" s="22">
        <v>0.55630000000000002</v>
      </c>
      <c r="J368" s="23">
        <v>6596.8305137549032</v>
      </c>
    </row>
    <row r="369" spans="1:12" s="17" customFormat="1" hidden="1" x14ac:dyDescent="0.25">
      <c r="A369" s="18" t="s">
        <v>875</v>
      </c>
      <c r="B369" s="26" t="s">
        <v>150</v>
      </c>
      <c r="C369" s="27" t="s">
        <v>874</v>
      </c>
      <c r="D369" s="21">
        <v>6</v>
      </c>
      <c r="E369" s="21">
        <v>6</v>
      </c>
      <c r="F369" s="21"/>
      <c r="G369" s="21" t="s">
        <v>114</v>
      </c>
      <c r="H369" s="21">
        <v>2.68</v>
      </c>
      <c r="I369" s="22">
        <v>8.7599999999999997E-2</v>
      </c>
      <c r="J369" s="23">
        <v>25225.521084567314</v>
      </c>
    </row>
    <row r="370" spans="1:12" s="17" customFormat="1" hidden="1" x14ac:dyDescent="0.25">
      <c r="A370" s="18" t="s">
        <v>876</v>
      </c>
      <c r="B370" s="26" t="s">
        <v>877</v>
      </c>
      <c r="C370" s="27" t="s">
        <v>878</v>
      </c>
      <c r="D370" s="21">
        <v>2</v>
      </c>
      <c r="E370" s="21">
        <v>1</v>
      </c>
      <c r="F370" s="21"/>
      <c r="G370" s="21" t="s">
        <v>24</v>
      </c>
      <c r="H370" s="21">
        <v>0.4</v>
      </c>
      <c r="I370" s="22">
        <v>0.55630000000000002</v>
      </c>
      <c r="J370" s="23">
        <v>3855.2217027728871</v>
      </c>
    </row>
    <row r="371" spans="1:12" s="17" customFormat="1" ht="60" hidden="1" x14ac:dyDescent="0.25">
      <c r="A371" s="18" t="s">
        <v>879</v>
      </c>
      <c r="B371" s="26" t="s">
        <v>880</v>
      </c>
      <c r="C371" s="29" t="s">
        <v>881</v>
      </c>
      <c r="D371" s="21">
        <v>2</v>
      </c>
      <c r="E371" s="21">
        <v>13</v>
      </c>
      <c r="F371" s="21"/>
      <c r="G371" s="21" t="s">
        <v>132</v>
      </c>
      <c r="H371" s="21">
        <v>8.07</v>
      </c>
      <c r="I371" s="22">
        <v>3.32E-2</v>
      </c>
      <c r="J371" s="23">
        <v>388489.28191150358</v>
      </c>
    </row>
    <row r="372" spans="1:12" s="17" customFormat="1" hidden="1" x14ac:dyDescent="0.25">
      <c r="A372" s="18" t="s">
        <v>882</v>
      </c>
      <c r="B372" s="26" t="s">
        <v>880</v>
      </c>
      <c r="C372" s="27" t="s">
        <v>881</v>
      </c>
      <c r="D372" s="21">
        <v>4</v>
      </c>
      <c r="E372" s="21">
        <v>16</v>
      </c>
      <c r="F372" s="21"/>
      <c r="G372" s="21" t="s">
        <v>431</v>
      </c>
      <c r="H372" s="21">
        <v>17.2</v>
      </c>
      <c r="I372" s="22">
        <v>1.1900000000000001E-2</v>
      </c>
      <c r="J372" s="23">
        <v>389003.25247615576</v>
      </c>
    </row>
    <row r="373" spans="1:12" s="17" customFormat="1" ht="60" hidden="1" x14ac:dyDescent="0.25">
      <c r="A373" s="18" t="s">
        <v>883</v>
      </c>
      <c r="B373" s="26" t="s">
        <v>453</v>
      </c>
      <c r="C373" s="29" t="s">
        <v>884</v>
      </c>
      <c r="D373" s="21">
        <v>2</v>
      </c>
      <c r="E373" s="21">
        <v>11</v>
      </c>
      <c r="F373" s="21"/>
      <c r="G373" s="21" t="s">
        <v>226</v>
      </c>
      <c r="H373" s="21">
        <v>5.74</v>
      </c>
      <c r="I373" s="22">
        <v>7.2700000000000001E-2</v>
      </c>
      <c r="J373" s="23">
        <v>80231.347257586327</v>
      </c>
    </row>
    <row r="374" spans="1:12" s="17" customFormat="1" ht="60" hidden="1" x14ac:dyDescent="0.25">
      <c r="A374" s="18" t="s">
        <v>885</v>
      </c>
      <c r="B374" s="19" t="s">
        <v>214</v>
      </c>
      <c r="C374" s="20" t="s">
        <v>886</v>
      </c>
      <c r="D374" s="21">
        <v>2</v>
      </c>
      <c r="E374" s="21">
        <v>3</v>
      </c>
      <c r="F374" s="21">
        <v>2</v>
      </c>
      <c r="G374" s="21" t="s">
        <v>20</v>
      </c>
      <c r="H374" s="21">
        <v>1.07</v>
      </c>
      <c r="I374" s="22">
        <v>0.23710000000000001</v>
      </c>
      <c r="J374" s="23">
        <v>15946.33</v>
      </c>
      <c r="K374" s="24">
        <v>2</v>
      </c>
      <c r="L374" s="25">
        <f>J374*K374</f>
        <v>31892.66</v>
      </c>
    </row>
    <row r="375" spans="1:12" s="17" customFormat="1" ht="45" hidden="1" x14ac:dyDescent="0.25">
      <c r="A375" s="18" t="s">
        <v>887</v>
      </c>
      <c r="B375" s="19" t="s">
        <v>214</v>
      </c>
      <c r="C375" s="29" t="s">
        <v>888</v>
      </c>
      <c r="D375" s="21">
        <v>2</v>
      </c>
      <c r="E375" s="21">
        <v>3</v>
      </c>
      <c r="F375" s="21">
        <v>2</v>
      </c>
      <c r="G375" s="21" t="s">
        <v>20</v>
      </c>
      <c r="H375" s="21">
        <v>1.07</v>
      </c>
      <c r="I375" s="22">
        <v>0.23710000000000001</v>
      </c>
      <c r="J375" s="23">
        <v>15711.84</v>
      </c>
      <c r="K375" s="24">
        <v>1</v>
      </c>
      <c r="L375" s="25">
        <f>J375*K375</f>
        <v>15711.84</v>
      </c>
    </row>
    <row r="376" spans="1:12" s="17" customFormat="1" ht="60" hidden="1" x14ac:dyDescent="0.25">
      <c r="A376" s="18" t="s">
        <v>889</v>
      </c>
      <c r="B376" s="26" t="s">
        <v>223</v>
      </c>
      <c r="C376" s="29" t="s">
        <v>890</v>
      </c>
      <c r="D376" s="21">
        <v>2</v>
      </c>
      <c r="E376" s="21">
        <v>11</v>
      </c>
      <c r="F376" s="21"/>
      <c r="G376" s="21" t="s">
        <v>226</v>
      </c>
      <c r="H376" s="21">
        <v>5.74</v>
      </c>
      <c r="I376" s="22">
        <v>7.2700000000000001E-2</v>
      </c>
      <c r="J376" s="23">
        <v>83896.23263003469</v>
      </c>
    </row>
    <row r="377" spans="1:12" s="17" customFormat="1" hidden="1" x14ac:dyDescent="0.25">
      <c r="A377" s="18" t="s">
        <v>891</v>
      </c>
      <c r="B377" s="26" t="s">
        <v>42</v>
      </c>
      <c r="C377" s="27" t="s">
        <v>892</v>
      </c>
      <c r="D377" s="21">
        <v>1</v>
      </c>
      <c r="E377" s="21">
        <v>2</v>
      </c>
      <c r="F377" s="21"/>
      <c r="G377" s="21" t="s">
        <v>44</v>
      </c>
      <c r="H377" s="21">
        <v>0.76</v>
      </c>
      <c r="I377" s="22">
        <v>0.41670000000000001</v>
      </c>
      <c r="J377" s="23">
        <v>8953.2680818259796</v>
      </c>
    </row>
    <row r="378" spans="1:12" s="17" customFormat="1" ht="30" hidden="1" x14ac:dyDescent="0.25">
      <c r="A378" s="18" t="s">
        <v>893</v>
      </c>
      <c r="B378" s="19" t="s">
        <v>42</v>
      </c>
      <c r="C378" s="20" t="s">
        <v>892</v>
      </c>
      <c r="D378" s="21">
        <v>2</v>
      </c>
      <c r="E378" s="21">
        <v>4</v>
      </c>
      <c r="F378" s="21"/>
      <c r="G378" s="21" t="s">
        <v>32</v>
      </c>
      <c r="H378" s="21">
        <v>1.37</v>
      </c>
      <c r="I378" s="22">
        <v>0.1875</v>
      </c>
      <c r="J378" s="23">
        <v>17906.536163651959</v>
      </c>
    </row>
    <row r="379" spans="1:12" s="17" customFormat="1" hidden="1" x14ac:dyDescent="0.25">
      <c r="A379" s="18" t="s">
        <v>894</v>
      </c>
      <c r="B379" s="26" t="s">
        <v>895</v>
      </c>
      <c r="C379" s="27" t="s">
        <v>896</v>
      </c>
      <c r="D379" s="21">
        <v>13</v>
      </c>
      <c r="E379" s="21">
        <v>9</v>
      </c>
      <c r="F379" s="21"/>
      <c r="G379" s="21" t="s">
        <v>118</v>
      </c>
      <c r="H379" s="21">
        <v>4.88</v>
      </c>
      <c r="I379" s="22">
        <v>5.8400000000000001E-2</v>
      </c>
      <c r="J379" s="36">
        <v>43799.16827336287</v>
      </c>
    </row>
    <row r="380" spans="1:12" s="59" customFormat="1" ht="30" x14ac:dyDescent="0.25">
      <c r="A380" s="37" t="s">
        <v>897</v>
      </c>
      <c r="B380" s="38" t="s">
        <v>479</v>
      </c>
      <c r="C380" s="39" t="s">
        <v>898</v>
      </c>
      <c r="D380" s="40">
        <v>1</v>
      </c>
      <c r="E380" s="40">
        <v>5</v>
      </c>
      <c r="F380" s="40">
        <v>3</v>
      </c>
      <c r="G380" s="40" t="s">
        <v>1244</v>
      </c>
      <c r="H380" s="40">
        <v>4.24</v>
      </c>
      <c r="I380" s="41">
        <v>0.32500000000000001</v>
      </c>
      <c r="J380" s="42">
        <v>92254</v>
      </c>
      <c r="K380" s="43">
        <v>2</v>
      </c>
      <c r="L380" s="44">
        <f>J380*K380</f>
        <v>184508</v>
      </c>
    </row>
    <row r="381" spans="1:12" s="17" customFormat="1" hidden="1" x14ac:dyDescent="0.25">
      <c r="A381" s="18" t="s">
        <v>899</v>
      </c>
      <c r="B381" s="26" t="s">
        <v>479</v>
      </c>
      <c r="C381" s="27" t="s">
        <v>898</v>
      </c>
      <c r="D381" s="21">
        <v>3</v>
      </c>
      <c r="E381" s="21">
        <v>11</v>
      </c>
      <c r="F381" s="21"/>
      <c r="G381" s="21" t="s">
        <v>226</v>
      </c>
      <c r="H381" s="21">
        <v>5.74</v>
      </c>
      <c r="I381" s="22">
        <v>7.2700000000000001E-2</v>
      </c>
      <c r="J381" s="16">
        <v>101153.70978941979</v>
      </c>
    </row>
    <row r="382" spans="1:12" s="17" customFormat="1" hidden="1" x14ac:dyDescent="0.25">
      <c r="A382" s="18" t="s">
        <v>900</v>
      </c>
      <c r="B382" s="26" t="s">
        <v>475</v>
      </c>
      <c r="C382" s="27" t="s">
        <v>901</v>
      </c>
      <c r="D382" s="21">
        <v>1</v>
      </c>
      <c r="E382" s="21">
        <v>1</v>
      </c>
      <c r="F382" s="21"/>
      <c r="G382" s="21" t="s">
        <v>24</v>
      </c>
      <c r="H382" s="21">
        <v>0.4</v>
      </c>
      <c r="I382" s="22">
        <v>0.55630000000000002</v>
      </c>
      <c r="J382" s="23">
        <v>6020.0252457790211</v>
      </c>
    </row>
    <row r="383" spans="1:12" s="17" customFormat="1" ht="30" hidden="1" x14ac:dyDescent="0.25">
      <c r="A383" s="18" t="s">
        <v>902</v>
      </c>
      <c r="B383" s="19" t="s">
        <v>475</v>
      </c>
      <c r="C383" s="20" t="s">
        <v>901</v>
      </c>
      <c r="D383" s="21">
        <v>3</v>
      </c>
      <c r="E383" s="21">
        <v>4</v>
      </c>
      <c r="F383" s="21"/>
      <c r="G383" s="21" t="s">
        <v>32</v>
      </c>
      <c r="H383" s="21">
        <v>1.37</v>
      </c>
      <c r="I383" s="22">
        <v>0.1875</v>
      </c>
      <c r="J383" s="23">
        <v>14919.21270482732</v>
      </c>
    </row>
    <row r="384" spans="1:12" s="17" customFormat="1" ht="45" hidden="1" x14ac:dyDescent="0.25">
      <c r="A384" s="18" t="s">
        <v>903</v>
      </c>
      <c r="B384" s="26" t="s">
        <v>904</v>
      </c>
      <c r="C384" s="29" t="s">
        <v>905</v>
      </c>
      <c r="D384" s="21">
        <v>16</v>
      </c>
      <c r="E384" s="21">
        <v>7</v>
      </c>
      <c r="F384" s="21"/>
      <c r="G384" s="21" t="s">
        <v>16</v>
      </c>
      <c r="H384" s="21">
        <v>3.53</v>
      </c>
      <c r="I384" s="22">
        <v>7.1099999999999997E-2</v>
      </c>
      <c r="J384" s="23">
        <v>67909.078332480087</v>
      </c>
    </row>
    <row r="385" spans="1:12" s="17" customFormat="1" ht="30" hidden="1" x14ac:dyDescent="0.25">
      <c r="A385" s="18" t="s">
        <v>906</v>
      </c>
      <c r="B385" s="26" t="s">
        <v>907</v>
      </c>
      <c r="C385" s="29" t="s">
        <v>908</v>
      </c>
      <c r="D385" s="21">
        <v>16</v>
      </c>
      <c r="E385" s="21">
        <v>7</v>
      </c>
      <c r="F385" s="21"/>
      <c r="G385" s="21" t="s">
        <v>16</v>
      </c>
      <c r="H385" s="21">
        <v>3.53</v>
      </c>
      <c r="I385" s="22">
        <v>7.1099999999999997E-2</v>
      </c>
      <c r="J385" s="23">
        <v>44871.816148859863</v>
      </c>
    </row>
    <row r="386" spans="1:12" s="17" customFormat="1" ht="30" hidden="1" x14ac:dyDescent="0.25">
      <c r="A386" s="18" t="s">
        <v>909</v>
      </c>
      <c r="B386" s="19" t="s">
        <v>357</v>
      </c>
      <c r="C386" s="20" t="s">
        <v>910</v>
      </c>
      <c r="D386" s="21">
        <v>5</v>
      </c>
      <c r="E386" s="21">
        <v>4</v>
      </c>
      <c r="F386" s="21"/>
      <c r="G386" s="21" t="s">
        <v>32</v>
      </c>
      <c r="H386" s="21">
        <v>1.37</v>
      </c>
      <c r="I386" s="22">
        <v>0.1875</v>
      </c>
      <c r="J386" s="23">
        <v>23762.755716334665</v>
      </c>
    </row>
    <row r="387" spans="1:12" s="17" customFormat="1" ht="60" hidden="1" x14ac:dyDescent="0.25">
      <c r="A387" s="18" t="s">
        <v>911</v>
      </c>
      <c r="B387" s="19" t="s">
        <v>912</v>
      </c>
      <c r="C387" s="20" t="s">
        <v>913</v>
      </c>
      <c r="D387" s="21">
        <v>3</v>
      </c>
      <c r="E387" s="21">
        <v>4</v>
      </c>
      <c r="F387" s="21"/>
      <c r="G387" s="21" t="s">
        <v>32</v>
      </c>
      <c r="H387" s="21">
        <v>1.37</v>
      </c>
      <c r="I387" s="22">
        <v>0.1875</v>
      </c>
      <c r="J387" s="23">
        <v>42554.423909295518</v>
      </c>
    </row>
    <row r="388" spans="1:12" s="17" customFormat="1" ht="45" hidden="1" x14ac:dyDescent="0.25">
      <c r="A388" s="18" t="s">
        <v>914</v>
      </c>
      <c r="B388" s="19" t="s">
        <v>915</v>
      </c>
      <c r="C388" s="20" t="s">
        <v>916</v>
      </c>
      <c r="D388" s="21">
        <v>2</v>
      </c>
      <c r="E388" s="21">
        <v>3</v>
      </c>
      <c r="F388" s="21">
        <v>2</v>
      </c>
      <c r="G388" s="21" t="s">
        <v>20</v>
      </c>
      <c r="H388" s="21">
        <v>1.07</v>
      </c>
      <c r="I388" s="22">
        <v>0.23710000000000001</v>
      </c>
      <c r="J388" s="23">
        <v>13209.02</v>
      </c>
      <c r="K388" s="24">
        <v>1</v>
      </c>
      <c r="L388" s="25">
        <f>J388*K388</f>
        <v>13209.02</v>
      </c>
    </row>
    <row r="389" spans="1:12" s="17" customFormat="1" hidden="1" x14ac:dyDescent="0.25">
      <c r="A389" s="18" t="s">
        <v>917</v>
      </c>
      <c r="B389" s="26" t="s">
        <v>92</v>
      </c>
      <c r="C389" s="27" t="s">
        <v>918</v>
      </c>
      <c r="D389" s="21">
        <v>2</v>
      </c>
      <c r="E389" s="21">
        <v>2</v>
      </c>
      <c r="F389" s="21"/>
      <c r="G389" s="21" t="s">
        <v>44</v>
      </c>
      <c r="H389" s="21">
        <v>0.76</v>
      </c>
      <c r="I389" s="22">
        <v>0.41670000000000001</v>
      </c>
      <c r="J389" s="23">
        <v>9166.95242316244</v>
      </c>
    </row>
    <row r="390" spans="1:12" s="17" customFormat="1" ht="45" hidden="1" x14ac:dyDescent="0.25">
      <c r="A390" s="18" t="s">
        <v>919</v>
      </c>
      <c r="B390" s="19" t="s">
        <v>92</v>
      </c>
      <c r="C390" s="20" t="s">
        <v>920</v>
      </c>
      <c r="D390" s="21">
        <v>3</v>
      </c>
      <c r="E390" s="21">
        <v>3</v>
      </c>
      <c r="F390" s="21">
        <v>2</v>
      </c>
      <c r="G390" s="21" t="s">
        <v>20</v>
      </c>
      <c r="H390" s="21">
        <v>1.07</v>
      </c>
      <c r="I390" s="22">
        <v>0.23710000000000001</v>
      </c>
      <c r="J390" s="23">
        <v>12996</v>
      </c>
      <c r="K390" s="24">
        <v>1</v>
      </c>
      <c r="L390" s="25">
        <f>J390*K390</f>
        <v>12996</v>
      </c>
    </row>
    <row r="391" spans="1:12" s="17" customFormat="1" ht="60" hidden="1" x14ac:dyDescent="0.25">
      <c r="A391" s="18" t="s">
        <v>921</v>
      </c>
      <c r="B391" s="26" t="s">
        <v>530</v>
      </c>
      <c r="C391" s="29" t="s">
        <v>922</v>
      </c>
      <c r="D391" s="21">
        <v>2</v>
      </c>
      <c r="E391" s="21">
        <v>10</v>
      </c>
      <c r="F391" s="21"/>
      <c r="G391" s="21" t="s">
        <v>188</v>
      </c>
      <c r="H391" s="21">
        <v>5.25</v>
      </c>
      <c r="I391" s="22">
        <v>5.79E-2</v>
      </c>
      <c r="J391" s="23">
        <v>77658.019850659781</v>
      </c>
    </row>
    <row r="392" spans="1:12" s="17" customFormat="1" hidden="1" x14ac:dyDescent="0.25">
      <c r="A392" s="18" t="s">
        <v>923</v>
      </c>
      <c r="B392" s="26" t="s">
        <v>399</v>
      </c>
      <c r="C392" s="27" t="s">
        <v>924</v>
      </c>
      <c r="D392" s="21" t="s">
        <v>171</v>
      </c>
      <c r="E392" s="21">
        <v>6</v>
      </c>
      <c r="F392" s="21"/>
      <c r="G392" s="21" t="s">
        <v>114</v>
      </c>
      <c r="H392" s="21">
        <v>2.68</v>
      </c>
      <c r="I392" s="22">
        <v>8.7599999999999997E-2</v>
      </c>
      <c r="J392" s="23">
        <v>71594.848161342437</v>
      </c>
    </row>
    <row r="393" spans="1:12" s="17" customFormat="1" ht="45" hidden="1" x14ac:dyDescent="0.25">
      <c r="A393" s="18" t="s">
        <v>925</v>
      </c>
      <c r="B393" s="26" t="s">
        <v>399</v>
      </c>
      <c r="C393" s="29" t="s">
        <v>924</v>
      </c>
      <c r="D393" s="21">
        <v>3</v>
      </c>
      <c r="E393" s="21">
        <v>10</v>
      </c>
      <c r="F393" s="21"/>
      <c r="G393" s="21" t="s">
        <v>188</v>
      </c>
      <c r="H393" s="21">
        <v>5.25</v>
      </c>
      <c r="I393" s="22">
        <v>5.79E-2</v>
      </c>
      <c r="J393" s="23">
        <v>71594.848161342437</v>
      </c>
    </row>
    <row r="394" spans="1:12" s="17" customFormat="1" ht="45" hidden="1" x14ac:dyDescent="0.25">
      <c r="A394" s="18" t="s">
        <v>926</v>
      </c>
      <c r="B394" s="26" t="s">
        <v>399</v>
      </c>
      <c r="C394" s="50" t="s">
        <v>927</v>
      </c>
      <c r="D394" s="21">
        <v>2</v>
      </c>
      <c r="E394" s="21">
        <v>10</v>
      </c>
      <c r="F394" s="21"/>
      <c r="G394" s="21" t="s">
        <v>188</v>
      </c>
      <c r="H394" s="21">
        <v>5.25</v>
      </c>
      <c r="I394" s="22">
        <v>5.79E-2</v>
      </c>
      <c r="J394" s="23">
        <v>72872.865851339084</v>
      </c>
    </row>
    <row r="395" spans="1:12" s="17" customFormat="1" ht="45" hidden="1" x14ac:dyDescent="0.25">
      <c r="A395" s="18" t="s">
        <v>928</v>
      </c>
      <c r="B395" s="26" t="s">
        <v>399</v>
      </c>
      <c r="C395" s="29" t="s">
        <v>929</v>
      </c>
      <c r="D395" s="21">
        <v>2</v>
      </c>
      <c r="E395" s="21">
        <v>10</v>
      </c>
      <c r="F395" s="21"/>
      <c r="G395" s="21" t="s">
        <v>188</v>
      </c>
      <c r="H395" s="21">
        <v>5.25</v>
      </c>
      <c r="I395" s="22">
        <v>5.79E-2</v>
      </c>
      <c r="J395" s="23">
        <v>71594.848161342437</v>
      </c>
    </row>
    <row r="396" spans="1:12" s="17" customFormat="1" hidden="1" x14ac:dyDescent="0.25">
      <c r="A396" s="18" t="s">
        <v>930</v>
      </c>
      <c r="B396" s="26" t="s">
        <v>150</v>
      </c>
      <c r="C396" s="27" t="s">
        <v>931</v>
      </c>
      <c r="D396" s="21">
        <v>1</v>
      </c>
      <c r="E396" s="21">
        <v>1</v>
      </c>
      <c r="F396" s="21"/>
      <c r="G396" s="21" t="s">
        <v>24</v>
      </c>
      <c r="H396" s="21">
        <v>0.4</v>
      </c>
      <c r="I396" s="22">
        <v>0.55630000000000002</v>
      </c>
      <c r="J396" s="23">
        <v>6919.7892970709463</v>
      </c>
    </row>
    <row r="397" spans="1:12" s="17" customFormat="1" ht="45" x14ac:dyDescent="0.25">
      <c r="A397" s="18" t="s">
        <v>932</v>
      </c>
      <c r="B397" s="19" t="s">
        <v>150</v>
      </c>
      <c r="C397" s="20" t="s">
        <v>931</v>
      </c>
      <c r="D397" s="21">
        <v>4</v>
      </c>
      <c r="E397" s="21">
        <v>5</v>
      </c>
      <c r="F397" s="21">
        <v>1</v>
      </c>
      <c r="G397" s="21" t="s">
        <v>1242</v>
      </c>
      <c r="H397" s="21">
        <v>1.04</v>
      </c>
      <c r="I397" s="22">
        <v>0.32500000000000001</v>
      </c>
      <c r="J397" s="30">
        <v>20108.849999999999</v>
      </c>
      <c r="K397" s="31">
        <v>1</v>
      </c>
      <c r="L397" s="25">
        <f>K397*J397</f>
        <v>20108.849999999999</v>
      </c>
    </row>
    <row r="398" spans="1:12" s="17" customFormat="1" hidden="1" x14ac:dyDescent="0.25">
      <c r="A398" s="18" t="s">
        <v>933</v>
      </c>
      <c r="B398" s="26" t="s">
        <v>934</v>
      </c>
      <c r="C398" s="21" t="s">
        <v>935</v>
      </c>
      <c r="D398" s="21">
        <v>2</v>
      </c>
      <c r="E398" s="21">
        <v>6</v>
      </c>
      <c r="F398" s="21"/>
      <c r="G398" s="21" t="s">
        <v>114</v>
      </c>
      <c r="H398" s="21">
        <v>2.68</v>
      </c>
      <c r="I398" s="22">
        <v>8.7599999999999997E-2</v>
      </c>
      <c r="J398" s="23">
        <v>10514.14911166805</v>
      </c>
    </row>
    <row r="399" spans="1:12" s="17" customFormat="1" ht="60" hidden="1" x14ac:dyDescent="0.25">
      <c r="A399" s="18" t="s">
        <v>936</v>
      </c>
      <c r="B399" s="26" t="s">
        <v>937</v>
      </c>
      <c r="C399" s="29" t="s">
        <v>938</v>
      </c>
      <c r="D399" s="21">
        <v>2</v>
      </c>
      <c r="E399" s="21">
        <v>9</v>
      </c>
      <c r="F399" s="21"/>
      <c r="G399" s="21" t="s">
        <v>118</v>
      </c>
      <c r="H399" s="21">
        <v>4.88</v>
      </c>
      <c r="I399" s="22">
        <v>5.8400000000000001E-2</v>
      </c>
      <c r="J399" s="23">
        <v>24947.480409936557</v>
      </c>
    </row>
    <row r="400" spans="1:12" s="17" customFormat="1" ht="45" x14ac:dyDescent="0.25">
      <c r="A400" s="18" t="s">
        <v>939</v>
      </c>
      <c r="B400" s="19" t="s">
        <v>940</v>
      </c>
      <c r="C400" s="20" t="s">
        <v>941</v>
      </c>
      <c r="D400" s="21">
        <v>10</v>
      </c>
      <c r="E400" s="21">
        <v>5</v>
      </c>
      <c r="F400" s="21">
        <v>1</v>
      </c>
      <c r="G400" s="21" t="s">
        <v>1242</v>
      </c>
      <c r="H400" s="21">
        <v>1.04</v>
      </c>
      <c r="I400" s="22">
        <v>0.32500000000000001</v>
      </c>
      <c r="J400" s="30">
        <v>42833.84</v>
      </c>
      <c r="K400" s="31">
        <v>4</v>
      </c>
      <c r="L400" s="25">
        <f>K400*J400</f>
        <v>171335.36</v>
      </c>
    </row>
    <row r="401" spans="1:12" s="17" customFormat="1" hidden="1" x14ac:dyDescent="0.25">
      <c r="A401" s="18" t="s">
        <v>942</v>
      </c>
      <c r="B401" s="26" t="s">
        <v>546</v>
      </c>
      <c r="C401" s="27" t="s">
        <v>943</v>
      </c>
      <c r="D401" s="21">
        <v>1</v>
      </c>
      <c r="E401" s="21">
        <v>1</v>
      </c>
      <c r="F401" s="21"/>
      <c r="G401" s="21" t="s">
        <v>24</v>
      </c>
      <c r="H401" s="21">
        <v>0.4</v>
      </c>
      <c r="I401" s="22">
        <v>0.55630000000000002</v>
      </c>
      <c r="J401" s="23">
        <v>3383.6740491572727</v>
      </c>
    </row>
    <row r="402" spans="1:12" s="17" customFormat="1" hidden="1" x14ac:dyDescent="0.25">
      <c r="A402" s="18" t="s">
        <v>944</v>
      </c>
      <c r="B402" s="26" t="s">
        <v>42</v>
      </c>
      <c r="C402" s="27" t="s">
        <v>945</v>
      </c>
      <c r="D402" s="21">
        <v>1</v>
      </c>
      <c r="E402" s="21">
        <v>2</v>
      </c>
      <c r="F402" s="21"/>
      <c r="G402" s="21" t="s">
        <v>44</v>
      </c>
      <c r="H402" s="21">
        <v>0.76</v>
      </c>
      <c r="I402" s="22">
        <v>0.41670000000000001</v>
      </c>
      <c r="J402" s="23">
        <v>9656.967199373139</v>
      </c>
    </row>
    <row r="403" spans="1:12" s="17" customFormat="1" hidden="1" x14ac:dyDescent="0.25">
      <c r="A403" s="18" t="s">
        <v>946</v>
      </c>
      <c r="B403" s="26" t="s">
        <v>462</v>
      </c>
      <c r="C403" s="27" t="s">
        <v>947</v>
      </c>
      <c r="D403" s="21">
        <v>1</v>
      </c>
      <c r="E403" s="21">
        <v>1</v>
      </c>
      <c r="F403" s="21"/>
      <c r="G403" s="21" t="s">
        <v>24</v>
      </c>
      <c r="H403" s="21">
        <v>0.4</v>
      </c>
      <c r="I403" s="22">
        <v>0.55630000000000002</v>
      </c>
      <c r="J403" s="23">
        <v>3893.3945133336301</v>
      </c>
    </row>
    <row r="404" spans="1:12" s="17" customFormat="1" ht="30" hidden="1" x14ac:dyDescent="0.25">
      <c r="A404" s="18" t="s">
        <v>948</v>
      </c>
      <c r="B404" s="19" t="s">
        <v>949</v>
      </c>
      <c r="C404" s="20" t="s">
        <v>950</v>
      </c>
      <c r="D404" s="21">
        <v>1</v>
      </c>
      <c r="E404" s="21">
        <v>3</v>
      </c>
      <c r="F404" s="21">
        <v>2</v>
      </c>
      <c r="G404" s="21" t="s">
        <v>20</v>
      </c>
      <c r="H404" s="21">
        <v>1.07</v>
      </c>
      <c r="I404" s="22">
        <v>0.23710000000000001</v>
      </c>
      <c r="J404" s="23">
        <v>24859.11</v>
      </c>
      <c r="K404" s="24">
        <v>1</v>
      </c>
      <c r="L404" s="25">
        <f>K404*J404</f>
        <v>24859.11</v>
      </c>
    </row>
    <row r="405" spans="1:12" s="17" customFormat="1" hidden="1" x14ac:dyDescent="0.25">
      <c r="A405" s="18" t="s">
        <v>951</v>
      </c>
      <c r="B405" s="26" t="s">
        <v>949</v>
      </c>
      <c r="C405" s="27" t="s">
        <v>950</v>
      </c>
      <c r="D405" s="21">
        <v>4</v>
      </c>
      <c r="E405" s="21">
        <v>9</v>
      </c>
      <c r="F405" s="21"/>
      <c r="G405" s="21" t="s">
        <v>118</v>
      </c>
      <c r="H405" s="21">
        <v>4.88</v>
      </c>
      <c r="I405" s="22">
        <v>5.8400000000000001E-2</v>
      </c>
      <c r="J405" s="23">
        <v>91436.454783825204</v>
      </c>
    </row>
    <row r="406" spans="1:12" s="17" customFormat="1" hidden="1" x14ac:dyDescent="0.25">
      <c r="A406" s="18" t="s">
        <v>952</v>
      </c>
      <c r="B406" s="26" t="s">
        <v>283</v>
      </c>
      <c r="C406" s="27" t="s">
        <v>953</v>
      </c>
      <c r="D406" s="21">
        <v>1</v>
      </c>
      <c r="E406" s="21">
        <v>1</v>
      </c>
      <c r="F406" s="21"/>
      <c r="G406" s="21" t="s">
        <v>24</v>
      </c>
      <c r="H406" s="21">
        <v>0.4</v>
      </c>
      <c r="I406" s="22">
        <v>0.55630000000000002</v>
      </c>
      <c r="J406" s="23">
        <v>8223.8927286921462</v>
      </c>
    </row>
    <row r="407" spans="1:12" s="17" customFormat="1" hidden="1" x14ac:dyDescent="0.25">
      <c r="A407" s="18" t="s">
        <v>954</v>
      </c>
      <c r="B407" s="26" t="s">
        <v>488</v>
      </c>
      <c r="C407" s="27" t="s">
        <v>955</v>
      </c>
      <c r="D407" s="21">
        <v>1</v>
      </c>
      <c r="E407" s="21">
        <v>1</v>
      </c>
      <c r="F407" s="21"/>
      <c r="G407" s="21" t="s">
        <v>24</v>
      </c>
      <c r="H407" s="21">
        <v>0.4</v>
      </c>
      <c r="I407" s="22">
        <v>0.55630000000000002</v>
      </c>
      <c r="J407" s="23">
        <v>3749.9159269261609</v>
      </c>
    </row>
    <row r="408" spans="1:12" s="17" customFormat="1" hidden="1" x14ac:dyDescent="0.25">
      <c r="A408" s="18" t="s">
        <v>956</v>
      </c>
      <c r="B408" s="26" t="s">
        <v>488</v>
      </c>
      <c r="C408" s="27" t="s">
        <v>955</v>
      </c>
      <c r="D408" s="21">
        <v>2</v>
      </c>
      <c r="E408" s="21">
        <v>1</v>
      </c>
      <c r="F408" s="21"/>
      <c r="G408" s="21" t="s">
        <v>24</v>
      </c>
      <c r="H408" s="21">
        <v>0.4</v>
      </c>
      <c r="I408" s="22">
        <v>0.55630000000000002</v>
      </c>
      <c r="J408" s="23">
        <v>3749.9159269261609</v>
      </c>
    </row>
    <row r="409" spans="1:12" s="17" customFormat="1" ht="30" hidden="1" x14ac:dyDescent="0.25">
      <c r="A409" s="18" t="s">
        <v>957</v>
      </c>
      <c r="B409" s="19" t="s">
        <v>958</v>
      </c>
      <c r="C409" s="20" t="s">
        <v>959</v>
      </c>
      <c r="D409" s="21">
        <v>5</v>
      </c>
      <c r="E409" s="21">
        <v>3</v>
      </c>
      <c r="F409" s="21">
        <v>3</v>
      </c>
      <c r="G409" s="21" t="s">
        <v>20</v>
      </c>
      <c r="H409" s="21">
        <v>1.07</v>
      </c>
      <c r="I409" s="22">
        <v>0.23710000000000001</v>
      </c>
      <c r="J409" s="23">
        <v>33788.58212027471</v>
      </c>
      <c r="K409" s="24">
        <v>2</v>
      </c>
      <c r="L409" s="25">
        <f>K409*J409</f>
        <v>67577.16424054942</v>
      </c>
    </row>
    <row r="410" spans="1:12" s="17" customFormat="1" hidden="1" x14ac:dyDescent="0.25">
      <c r="A410" s="18" t="s">
        <v>960</v>
      </c>
      <c r="B410" s="26" t="s">
        <v>961</v>
      </c>
      <c r="C410" s="27" t="s">
        <v>962</v>
      </c>
      <c r="D410" s="21">
        <v>1</v>
      </c>
      <c r="E410" s="21">
        <v>1</v>
      </c>
      <c r="F410" s="21"/>
      <c r="G410" s="21" t="s">
        <v>24</v>
      </c>
      <c r="H410" s="21">
        <v>0.4</v>
      </c>
      <c r="I410" s="22">
        <v>0.55630000000000002</v>
      </c>
      <c r="J410" s="23">
        <v>5463.7742994729078</v>
      </c>
    </row>
    <row r="411" spans="1:12" s="17" customFormat="1" ht="30" hidden="1" x14ac:dyDescent="0.25">
      <c r="A411" s="18" t="s">
        <v>963</v>
      </c>
      <c r="B411" s="19" t="s">
        <v>961</v>
      </c>
      <c r="C411" s="20" t="s">
        <v>964</v>
      </c>
      <c r="D411" s="21">
        <v>1</v>
      </c>
      <c r="E411" s="21">
        <v>3</v>
      </c>
      <c r="F411" s="21">
        <v>3</v>
      </c>
      <c r="G411" s="21" t="s">
        <v>20</v>
      </c>
      <c r="H411" s="21">
        <v>1.07</v>
      </c>
      <c r="I411" s="22">
        <v>0.23710000000000001</v>
      </c>
      <c r="J411" s="23">
        <v>35702.371489672456</v>
      </c>
      <c r="K411" s="24">
        <v>2</v>
      </c>
      <c r="L411" s="25">
        <f>K411*J411</f>
        <v>71404.742979344912</v>
      </c>
    </row>
    <row r="412" spans="1:12" s="17" customFormat="1" ht="30" hidden="1" x14ac:dyDescent="0.25">
      <c r="A412" s="18" t="s">
        <v>965</v>
      </c>
      <c r="B412" s="19" t="s">
        <v>961</v>
      </c>
      <c r="C412" s="20" t="s">
        <v>966</v>
      </c>
      <c r="D412" s="21">
        <v>1</v>
      </c>
      <c r="E412" s="21">
        <v>3</v>
      </c>
      <c r="F412" s="21">
        <v>2</v>
      </c>
      <c r="G412" s="21" t="s">
        <v>20</v>
      </c>
      <c r="H412" s="21">
        <v>1.07</v>
      </c>
      <c r="I412" s="22">
        <v>0.23710000000000001</v>
      </c>
      <c r="J412" s="23">
        <v>16408.45</v>
      </c>
      <c r="K412" s="24">
        <v>1</v>
      </c>
      <c r="L412" s="25">
        <f>J412*K412</f>
        <v>16408.45</v>
      </c>
    </row>
    <row r="413" spans="1:12" s="17" customFormat="1" ht="30" hidden="1" x14ac:dyDescent="0.25">
      <c r="A413" s="18" t="s">
        <v>967</v>
      </c>
      <c r="B413" s="19" t="s">
        <v>92</v>
      </c>
      <c r="C413" s="29" t="s">
        <v>968</v>
      </c>
      <c r="D413" s="21">
        <v>4</v>
      </c>
      <c r="E413" s="21">
        <v>4</v>
      </c>
      <c r="F413" s="21"/>
      <c r="G413" s="21" t="s">
        <v>32</v>
      </c>
      <c r="H413" s="21">
        <v>1.37</v>
      </c>
      <c r="I413" s="22">
        <v>0.1875</v>
      </c>
      <c r="J413" s="23">
        <v>17464.64124032082</v>
      </c>
    </row>
    <row r="414" spans="1:12" s="17" customFormat="1" hidden="1" x14ac:dyDescent="0.25">
      <c r="A414" s="18" t="s">
        <v>969</v>
      </c>
      <c r="B414" s="26" t="s">
        <v>970</v>
      </c>
      <c r="C414" s="27" t="s">
        <v>971</v>
      </c>
      <c r="D414" s="21">
        <v>12</v>
      </c>
      <c r="E414" s="21">
        <v>6</v>
      </c>
      <c r="F414" s="21"/>
      <c r="G414" s="21" t="s">
        <v>114</v>
      </c>
      <c r="H414" s="21">
        <v>2.68</v>
      </c>
      <c r="I414" s="22">
        <v>8.7599999999999997E-2</v>
      </c>
      <c r="J414" s="23">
        <v>27942.97464927187</v>
      </c>
    </row>
    <row r="415" spans="1:12" s="17" customFormat="1" hidden="1" x14ac:dyDescent="0.25">
      <c r="A415" s="18" t="s">
        <v>972</v>
      </c>
      <c r="B415" s="26" t="s">
        <v>973</v>
      </c>
      <c r="C415" s="27" t="s">
        <v>974</v>
      </c>
      <c r="D415" s="21">
        <v>1</v>
      </c>
      <c r="E415" s="21">
        <v>13</v>
      </c>
      <c r="F415" s="21"/>
      <c r="G415" s="21" t="s">
        <v>132</v>
      </c>
      <c r="H415" s="21">
        <v>8.07</v>
      </c>
      <c r="I415" s="22">
        <v>3.32E-2</v>
      </c>
      <c r="J415" s="23">
        <v>190119.54496494919</v>
      </c>
    </row>
    <row r="416" spans="1:12" s="17" customFormat="1" hidden="1" x14ac:dyDescent="0.25">
      <c r="A416" s="18" t="s">
        <v>975</v>
      </c>
      <c r="B416" s="26" t="s">
        <v>973</v>
      </c>
      <c r="C416" s="27" t="s">
        <v>974</v>
      </c>
      <c r="D416" s="21">
        <v>2</v>
      </c>
      <c r="E416" s="21">
        <v>15</v>
      </c>
      <c r="F416" s="21"/>
      <c r="G416" s="21" t="s">
        <v>195</v>
      </c>
      <c r="H416" s="21">
        <v>13.86</v>
      </c>
      <c r="I416" s="22">
        <v>1.55E-2</v>
      </c>
      <c r="J416" s="23">
        <v>380239.08992989839</v>
      </c>
    </row>
    <row r="417" spans="1:12" s="17" customFormat="1" hidden="1" x14ac:dyDescent="0.25">
      <c r="A417" s="18" t="s">
        <v>976</v>
      </c>
      <c r="B417" s="26" t="s">
        <v>120</v>
      </c>
      <c r="C417" s="27" t="s">
        <v>977</v>
      </c>
      <c r="D417" s="21">
        <v>1</v>
      </c>
      <c r="E417" s="21">
        <v>10</v>
      </c>
      <c r="F417" s="21"/>
      <c r="G417" s="21" t="s">
        <v>188</v>
      </c>
      <c r="H417" s="21">
        <v>5.25</v>
      </c>
      <c r="I417" s="22">
        <v>5.79E-2</v>
      </c>
      <c r="J417" s="23">
        <v>77075.679552165515</v>
      </c>
    </row>
    <row r="418" spans="1:12" s="17" customFormat="1" ht="30" x14ac:dyDescent="0.25">
      <c r="A418" s="18" t="s">
        <v>978</v>
      </c>
      <c r="B418" s="19" t="s">
        <v>354</v>
      </c>
      <c r="C418" s="20" t="s">
        <v>979</v>
      </c>
      <c r="D418" s="21">
        <v>5</v>
      </c>
      <c r="E418" s="21">
        <v>5</v>
      </c>
      <c r="F418" s="21">
        <v>1</v>
      </c>
      <c r="G418" s="21" t="s">
        <v>1242</v>
      </c>
      <c r="H418" s="21">
        <v>1.04</v>
      </c>
      <c r="I418" s="22">
        <v>0.32500000000000001</v>
      </c>
      <c r="J418" s="30">
        <v>33987.22</v>
      </c>
      <c r="K418" s="31">
        <v>1</v>
      </c>
      <c r="L418" s="25">
        <f>K418*J418</f>
        <v>33987.22</v>
      </c>
    </row>
    <row r="419" spans="1:12" s="17" customFormat="1" ht="30" hidden="1" x14ac:dyDescent="0.25">
      <c r="A419" s="18" t="s">
        <v>980</v>
      </c>
      <c r="B419" s="19" t="s">
        <v>981</v>
      </c>
      <c r="C419" s="20" t="s">
        <v>982</v>
      </c>
      <c r="D419" s="21">
        <v>4</v>
      </c>
      <c r="E419" s="21">
        <v>3</v>
      </c>
      <c r="F419" s="21">
        <v>2</v>
      </c>
      <c r="G419" s="21" t="s">
        <v>20</v>
      </c>
      <c r="H419" s="21">
        <v>1.07</v>
      </c>
      <c r="I419" s="22">
        <v>0.23710000000000001</v>
      </c>
      <c r="J419" s="23">
        <v>12941</v>
      </c>
      <c r="K419" s="34">
        <v>1</v>
      </c>
      <c r="L419" s="35">
        <f>J419*K419</f>
        <v>12941</v>
      </c>
    </row>
    <row r="420" spans="1:12" s="17" customFormat="1" ht="30" hidden="1" x14ac:dyDescent="0.25">
      <c r="A420" s="18" t="s">
        <v>983</v>
      </c>
      <c r="B420" s="19" t="s">
        <v>981</v>
      </c>
      <c r="C420" s="29" t="s">
        <v>984</v>
      </c>
      <c r="D420" s="21">
        <v>6</v>
      </c>
      <c r="E420" s="21">
        <v>4</v>
      </c>
      <c r="F420" s="21"/>
      <c r="G420" s="21" t="s">
        <v>32</v>
      </c>
      <c r="H420" s="21">
        <v>1.37</v>
      </c>
      <c r="I420" s="22">
        <v>0.1875</v>
      </c>
      <c r="J420" s="23">
        <v>11791.262387603972</v>
      </c>
    </row>
    <row r="421" spans="1:12" s="17" customFormat="1" ht="45" hidden="1" x14ac:dyDescent="0.25">
      <c r="A421" s="18" t="s">
        <v>985</v>
      </c>
      <c r="B421" s="19" t="s">
        <v>981</v>
      </c>
      <c r="C421" s="29" t="s">
        <v>986</v>
      </c>
      <c r="D421" s="21">
        <v>4</v>
      </c>
      <c r="E421" s="21">
        <v>4</v>
      </c>
      <c r="F421" s="21"/>
      <c r="G421" s="21" t="s">
        <v>32</v>
      </c>
      <c r="H421" s="21">
        <v>1.37</v>
      </c>
      <c r="I421" s="22">
        <v>0.1875</v>
      </c>
      <c r="J421" s="23">
        <v>11728.811342651126</v>
      </c>
    </row>
    <row r="422" spans="1:12" s="17" customFormat="1" ht="30" hidden="1" x14ac:dyDescent="0.25">
      <c r="A422" s="18" t="s">
        <v>987</v>
      </c>
      <c r="B422" s="26" t="s">
        <v>368</v>
      </c>
      <c r="C422" s="29" t="s">
        <v>988</v>
      </c>
      <c r="D422" s="21">
        <v>1</v>
      </c>
      <c r="E422" s="21">
        <v>6</v>
      </c>
      <c r="F422" s="21"/>
      <c r="G422" s="21" t="s">
        <v>114</v>
      </c>
      <c r="H422" s="21">
        <v>2.68</v>
      </c>
      <c r="I422" s="22">
        <v>8.7599999999999997E-2</v>
      </c>
      <c r="J422" s="23">
        <v>30713.438223393801</v>
      </c>
    </row>
    <row r="423" spans="1:12" s="17" customFormat="1" hidden="1" x14ac:dyDescent="0.25">
      <c r="A423" s="18" t="s">
        <v>989</v>
      </c>
      <c r="B423" s="26" t="s">
        <v>161</v>
      </c>
      <c r="C423" s="27" t="s">
        <v>990</v>
      </c>
      <c r="D423" s="21">
        <v>1</v>
      </c>
      <c r="E423" s="21">
        <v>1</v>
      </c>
      <c r="F423" s="21"/>
      <c r="G423" s="21" t="s">
        <v>24</v>
      </c>
      <c r="H423" s="21">
        <v>0.4</v>
      </c>
      <c r="I423" s="22">
        <v>0.55630000000000002</v>
      </c>
      <c r="J423" s="23">
        <v>3951.8087617991341</v>
      </c>
    </row>
    <row r="424" spans="1:12" s="17" customFormat="1" hidden="1" x14ac:dyDescent="0.25">
      <c r="A424" s="18" t="s">
        <v>991</v>
      </c>
      <c r="B424" s="26" t="s">
        <v>161</v>
      </c>
      <c r="C424" s="27" t="s">
        <v>992</v>
      </c>
      <c r="D424" s="21">
        <v>1</v>
      </c>
      <c r="E424" s="21">
        <v>1</v>
      </c>
      <c r="F424" s="21"/>
      <c r="G424" s="21" t="s">
        <v>24</v>
      </c>
      <c r="H424" s="21">
        <v>0.4</v>
      </c>
      <c r="I424" s="22">
        <v>0.55630000000000002</v>
      </c>
      <c r="J424" s="23">
        <v>4301.8846832987647</v>
      </c>
    </row>
    <row r="425" spans="1:12" s="17" customFormat="1" ht="30" hidden="1" x14ac:dyDescent="0.25">
      <c r="A425" s="18" t="s">
        <v>993</v>
      </c>
      <c r="B425" s="19" t="s">
        <v>161</v>
      </c>
      <c r="C425" s="20" t="s">
        <v>992</v>
      </c>
      <c r="D425" s="21">
        <v>3</v>
      </c>
      <c r="E425" s="21">
        <v>4</v>
      </c>
      <c r="F425" s="21"/>
      <c r="G425" s="21" t="s">
        <v>32</v>
      </c>
      <c r="H425" s="21">
        <v>1.37</v>
      </c>
      <c r="I425" s="22">
        <v>0.1875</v>
      </c>
      <c r="J425" s="23">
        <v>12905.654049896295</v>
      </c>
    </row>
    <row r="426" spans="1:12" s="17" customFormat="1" hidden="1" x14ac:dyDescent="0.25">
      <c r="A426" s="18" t="s">
        <v>994</v>
      </c>
      <c r="B426" s="26" t="s">
        <v>995</v>
      </c>
      <c r="C426" s="27" t="s">
        <v>996</v>
      </c>
      <c r="D426" s="21">
        <v>1</v>
      </c>
      <c r="E426" s="21">
        <v>15</v>
      </c>
      <c r="F426" s="21"/>
      <c r="G426" s="21" t="s">
        <v>195</v>
      </c>
      <c r="H426" s="21">
        <v>13.86</v>
      </c>
      <c r="I426" s="22">
        <v>1.55E-2</v>
      </c>
      <c r="J426" s="23">
        <v>357651.72653476265</v>
      </c>
    </row>
    <row r="427" spans="1:12" s="17" customFormat="1" hidden="1" x14ac:dyDescent="0.25">
      <c r="A427" s="18" t="s">
        <v>997</v>
      </c>
      <c r="B427" s="26" t="s">
        <v>998</v>
      </c>
      <c r="C427" s="27" t="s">
        <v>999</v>
      </c>
      <c r="D427" s="21">
        <v>8</v>
      </c>
      <c r="E427" s="21">
        <v>14</v>
      </c>
      <c r="F427" s="21"/>
      <c r="G427" s="21" t="s">
        <v>75</v>
      </c>
      <c r="H427" s="21">
        <v>10.11</v>
      </c>
      <c r="I427" s="22">
        <v>2.1499999999999998E-2</v>
      </c>
      <c r="J427" s="23">
        <v>81677.727161850693</v>
      </c>
    </row>
    <row r="428" spans="1:12" s="17" customFormat="1" hidden="1" x14ac:dyDescent="0.25">
      <c r="A428" s="18" t="s">
        <v>1000</v>
      </c>
      <c r="B428" s="26" t="s">
        <v>998</v>
      </c>
      <c r="C428" s="27" t="s">
        <v>999</v>
      </c>
      <c r="D428" s="21">
        <v>16</v>
      </c>
      <c r="E428" s="21">
        <v>16</v>
      </c>
      <c r="F428" s="21"/>
      <c r="G428" s="21" t="s">
        <v>431</v>
      </c>
      <c r="H428" s="21">
        <v>17.2</v>
      </c>
      <c r="I428" s="22">
        <v>1.1900000000000001E-2</v>
      </c>
      <c r="J428" s="23">
        <v>105865.78960063975</v>
      </c>
    </row>
    <row r="429" spans="1:12" s="17" customFormat="1" hidden="1" x14ac:dyDescent="0.25">
      <c r="A429" s="45" t="s">
        <v>1001</v>
      </c>
      <c r="B429" s="46" t="s">
        <v>1002</v>
      </c>
      <c r="C429" s="47" t="s">
        <v>1003</v>
      </c>
      <c r="D429" s="48">
        <v>1</v>
      </c>
      <c r="E429" s="48">
        <v>15</v>
      </c>
      <c r="F429" s="48"/>
      <c r="G429" s="48" t="s">
        <v>195</v>
      </c>
      <c r="H429" s="48">
        <v>13.86</v>
      </c>
      <c r="I429" s="49">
        <v>1.55E-2</v>
      </c>
      <c r="J429" s="23">
        <v>322401.7214967683</v>
      </c>
    </row>
    <row r="430" spans="1:12" s="17" customFormat="1" hidden="1" x14ac:dyDescent="0.25">
      <c r="A430" s="18" t="s">
        <v>1004</v>
      </c>
      <c r="B430" s="26" t="s">
        <v>442</v>
      </c>
      <c r="C430" s="27" t="s">
        <v>1005</v>
      </c>
      <c r="D430" s="21">
        <v>1</v>
      </c>
      <c r="E430" s="21">
        <v>14</v>
      </c>
      <c r="F430" s="21"/>
      <c r="G430" s="21" t="s">
        <v>75</v>
      </c>
      <c r="H430" s="21">
        <v>10.11</v>
      </c>
      <c r="I430" s="22">
        <v>2.1499999999999998E-2</v>
      </c>
      <c r="J430" s="23">
        <v>487266.95874649531</v>
      </c>
    </row>
    <row r="431" spans="1:12" s="17" customFormat="1" x14ac:dyDescent="0.25">
      <c r="A431" s="18" t="s">
        <v>1006</v>
      </c>
      <c r="B431" s="19" t="s">
        <v>190</v>
      </c>
      <c r="C431" s="20" t="s">
        <v>1007</v>
      </c>
      <c r="D431" s="21">
        <v>1</v>
      </c>
      <c r="E431" s="21">
        <v>5</v>
      </c>
      <c r="F431" s="21">
        <v>1</v>
      </c>
      <c r="G431" s="21" t="s">
        <v>1242</v>
      </c>
      <c r="H431" s="21">
        <v>1.04</v>
      </c>
      <c r="I431" s="22">
        <v>0.32500000000000001</v>
      </c>
      <c r="J431" s="30">
        <v>19006.66</v>
      </c>
      <c r="K431" s="31">
        <v>1</v>
      </c>
      <c r="L431" s="25">
        <f>K431*J431</f>
        <v>19006.66</v>
      </c>
    </row>
    <row r="432" spans="1:12" s="17" customFormat="1" x14ac:dyDescent="0.25">
      <c r="A432" s="18" t="s">
        <v>1008</v>
      </c>
      <c r="B432" s="19" t="s">
        <v>190</v>
      </c>
      <c r="C432" s="20" t="s">
        <v>1009</v>
      </c>
      <c r="D432" s="21">
        <v>1</v>
      </c>
      <c r="E432" s="21">
        <v>5</v>
      </c>
      <c r="F432" s="21">
        <v>1</v>
      </c>
      <c r="G432" s="21" t="s">
        <v>1242</v>
      </c>
      <c r="H432" s="21">
        <v>1.04</v>
      </c>
      <c r="I432" s="22">
        <v>0.32500000000000001</v>
      </c>
      <c r="J432" s="30">
        <v>19006.66</v>
      </c>
      <c r="K432" s="31">
        <v>1</v>
      </c>
      <c r="L432" s="25">
        <f>K432*J432</f>
        <v>19006.66</v>
      </c>
    </row>
    <row r="433" spans="1:12" s="17" customFormat="1" hidden="1" x14ac:dyDescent="0.25">
      <c r="A433" s="18" t="s">
        <v>1010</v>
      </c>
      <c r="B433" s="26" t="s">
        <v>190</v>
      </c>
      <c r="C433" s="27" t="s">
        <v>1011</v>
      </c>
      <c r="D433" s="21">
        <v>1</v>
      </c>
      <c r="E433" s="21">
        <v>6</v>
      </c>
      <c r="F433" s="21"/>
      <c r="G433" s="21" t="s">
        <v>114</v>
      </c>
      <c r="H433" s="21">
        <v>2.68</v>
      </c>
      <c r="I433" s="22">
        <v>8.7599999999999997E-2</v>
      </c>
      <c r="J433" s="23">
        <v>25509.988057792572</v>
      </c>
    </row>
    <row r="434" spans="1:12" s="17" customFormat="1" ht="30" hidden="1" x14ac:dyDescent="0.25">
      <c r="A434" s="18" t="s">
        <v>1012</v>
      </c>
      <c r="B434" s="26" t="s">
        <v>252</v>
      </c>
      <c r="C434" s="29" t="s">
        <v>1013</v>
      </c>
      <c r="D434" s="21">
        <v>4</v>
      </c>
      <c r="E434" s="21">
        <v>2</v>
      </c>
      <c r="F434" s="21"/>
      <c r="G434" s="21" t="s">
        <v>44</v>
      </c>
      <c r="H434" s="21">
        <v>0.76</v>
      </c>
      <c r="I434" s="22">
        <v>0.41670000000000001</v>
      </c>
      <c r="J434" s="23">
        <v>2891.0588526983647</v>
      </c>
    </row>
    <row r="435" spans="1:12" s="17" customFormat="1" hidden="1" x14ac:dyDescent="0.25">
      <c r="A435" s="18" t="s">
        <v>1014</v>
      </c>
      <c r="B435" s="26" t="s">
        <v>240</v>
      </c>
      <c r="C435" s="27" t="s">
        <v>1015</v>
      </c>
      <c r="D435" s="21">
        <v>1</v>
      </c>
      <c r="E435" s="21">
        <v>6</v>
      </c>
      <c r="F435" s="21"/>
      <c r="G435" s="21" t="s">
        <v>114</v>
      </c>
      <c r="H435" s="21">
        <v>2.68</v>
      </c>
      <c r="I435" s="22">
        <v>8.7599999999999997E-2</v>
      </c>
      <c r="J435" s="23">
        <v>34858.599072959136</v>
      </c>
    </row>
    <row r="436" spans="1:12" s="17" customFormat="1" hidden="1" x14ac:dyDescent="0.25">
      <c r="A436" s="18" t="s">
        <v>1016</v>
      </c>
      <c r="B436" s="26" t="s">
        <v>240</v>
      </c>
      <c r="C436" s="27" t="s">
        <v>1015</v>
      </c>
      <c r="D436" s="21">
        <v>2</v>
      </c>
      <c r="E436" s="21">
        <v>10</v>
      </c>
      <c r="F436" s="21"/>
      <c r="G436" s="21" t="s">
        <v>188</v>
      </c>
      <c r="H436" s="21">
        <v>5.25</v>
      </c>
      <c r="I436" s="22">
        <v>5.79E-2</v>
      </c>
      <c r="J436" s="23">
        <v>69717.198145918272</v>
      </c>
    </row>
    <row r="437" spans="1:12" s="17" customFormat="1" hidden="1" x14ac:dyDescent="0.25">
      <c r="A437" s="18" t="s">
        <v>1017</v>
      </c>
      <c r="B437" s="26" t="s">
        <v>240</v>
      </c>
      <c r="C437" s="27" t="s">
        <v>1018</v>
      </c>
      <c r="D437" s="21">
        <v>1</v>
      </c>
      <c r="E437" s="21">
        <v>9</v>
      </c>
      <c r="F437" s="21"/>
      <c r="G437" s="21" t="s">
        <v>118</v>
      </c>
      <c r="H437" s="21">
        <v>4.88</v>
      </c>
      <c r="I437" s="22">
        <v>5.8400000000000001E-2</v>
      </c>
      <c r="J437" s="23">
        <v>69717.198145918272</v>
      </c>
    </row>
    <row r="438" spans="1:12" s="17" customFormat="1" ht="30" hidden="1" x14ac:dyDescent="0.25">
      <c r="A438" s="18" t="s">
        <v>1019</v>
      </c>
      <c r="B438" s="19" t="s">
        <v>1020</v>
      </c>
      <c r="C438" s="29" t="s">
        <v>1021</v>
      </c>
      <c r="D438" s="21">
        <v>4</v>
      </c>
      <c r="E438" s="21">
        <v>3</v>
      </c>
      <c r="F438" s="21">
        <v>2</v>
      </c>
      <c r="G438" s="21" t="s">
        <v>20</v>
      </c>
      <c r="H438" s="21">
        <v>1.07</v>
      </c>
      <c r="I438" s="22">
        <v>0.23710000000000001</v>
      </c>
      <c r="J438" s="23">
        <v>13831.64</v>
      </c>
      <c r="K438" s="24">
        <v>1</v>
      </c>
      <c r="L438" s="25">
        <f>J438*K438</f>
        <v>13831.64</v>
      </c>
    </row>
    <row r="439" spans="1:12" s="17" customFormat="1" hidden="1" x14ac:dyDescent="0.25">
      <c r="A439" s="18" t="s">
        <v>1022</v>
      </c>
      <c r="B439" s="26" t="s">
        <v>243</v>
      </c>
      <c r="C439" s="27" t="s">
        <v>1023</v>
      </c>
      <c r="D439" s="21">
        <v>1</v>
      </c>
      <c r="E439" s="21">
        <v>1</v>
      </c>
      <c r="F439" s="21"/>
      <c r="G439" s="21" t="s">
        <v>24</v>
      </c>
      <c r="H439" s="21">
        <v>0.4</v>
      </c>
      <c r="I439" s="22">
        <v>0.55630000000000002</v>
      </c>
      <c r="J439" s="23">
        <v>490.75984882964792</v>
      </c>
    </row>
    <row r="440" spans="1:12" s="17" customFormat="1" hidden="1" x14ac:dyDescent="0.25">
      <c r="A440" s="18" t="s">
        <v>1024</v>
      </c>
      <c r="B440" s="26" t="s">
        <v>488</v>
      </c>
      <c r="C440" s="27" t="s">
        <v>1025</v>
      </c>
      <c r="D440" s="21">
        <v>1</v>
      </c>
      <c r="E440" s="21">
        <v>1</v>
      </c>
      <c r="F440" s="21"/>
      <c r="G440" s="21" t="s">
        <v>24</v>
      </c>
      <c r="H440" s="21">
        <v>0.4</v>
      </c>
      <c r="I440" s="22">
        <v>0.55630000000000002</v>
      </c>
      <c r="J440" s="23">
        <v>2866.5481990327944</v>
      </c>
    </row>
    <row r="441" spans="1:12" s="17" customFormat="1" hidden="1" x14ac:dyDescent="0.25">
      <c r="A441" s="18" t="s">
        <v>1026</v>
      </c>
      <c r="B441" s="26" t="s">
        <v>252</v>
      </c>
      <c r="C441" s="27" t="s">
        <v>1027</v>
      </c>
      <c r="D441" s="21">
        <v>4</v>
      </c>
      <c r="E441" s="21">
        <v>2</v>
      </c>
      <c r="F441" s="21"/>
      <c r="G441" s="21" t="s">
        <v>44</v>
      </c>
      <c r="H441" s="21">
        <v>0.76</v>
      </c>
      <c r="I441" s="22">
        <v>0.41670000000000001</v>
      </c>
      <c r="J441" s="23">
        <v>2757.2059581193507</v>
      </c>
    </row>
    <row r="442" spans="1:12" s="17" customFormat="1" hidden="1" x14ac:dyDescent="0.25">
      <c r="A442" s="18" t="s">
        <v>1028</v>
      </c>
      <c r="B442" s="26" t="s">
        <v>252</v>
      </c>
      <c r="C442" s="27" t="s">
        <v>1029</v>
      </c>
      <c r="D442" s="21">
        <v>5</v>
      </c>
      <c r="E442" s="21">
        <v>2</v>
      </c>
      <c r="F442" s="21"/>
      <c r="G442" s="21" t="s">
        <v>44</v>
      </c>
      <c r="H442" s="21">
        <v>0.76</v>
      </c>
      <c r="I442" s="22">
        <v>0.41670000000000001</v>
      </c>
      <c r="J442" s="23">
        <v>3859.203490287779</v>
      </c>
    </row>
    <row r="443" spans="1:12" s="17" customFormat="1" ht="30" hidden="1" x14ac:dyDescent="0.25">
      <c r="A443" s="18" t="s">
        <v>1030</v>
      </c>
      <c r="B443" s="26" t="s">
        <v>1031</v>
      </c>
      <c r="C443" s="29" t="s">
        <v>1032</v>
      </c>
      <c r="D443" s="21">
        <v>3</v>
      </c>
      <c r="E443" s="21">
        <v>14</v>
      </c>
      <c r="F443" s="21"/>
      <c r="G443" s="21" t="s">
        <v>75</v>
      </c>
      <c r="H443" s="21">
        <v>10.11</v>
      </c>
      <c r="I443" s="22">
        <v>2.1499999999999998E-2</v>
      </c>
      <c r="J443" s="23">
        <v>242616.52115730903</v>
      </c>
    </row>
    <row r="444" spans="1:12" s="17" customFormat="1" hidden="1" x14ac:dyDescent="0.25">
      <c r="A444" s="18" t="s">
        <v>1033</v>
      </c>
      <c r="B444" s="26" t="s">
        <v>267</v>
      </c>
      <c r="C444" s="27" t="s">
        <v>1034</v>
      </c>
      <c r="D444" s="21">
        <v>3</v>
      </c>
      <c r="E444" s="21">
        <v>1</v>
      </c>
      <c r="F444" s="21"/>
      <c r="G444" s="21" t="s">
        <v>24</v>
      </c>
      <c r="H444" s="21">
        <v>0.4</v>
      </c>
      <c r="I444" s="22">
        <v>0.55630000000000002</v>
      </c>
      <c r="J444" s="23">
        <v>3912.9465626287292</v>
      </c>
    </row>
    <row r="445" spans="1:12" s="17" customFormat="1" hidden="1" x14ac:dyDescent="0.25">
      <c r="A445" s="18" t="s">
        <v>1035</v>
      </c>
      <c r="B445" s="19" t="s">
        <v>267</v>
      </c>
      <c r="C445" s="20" t="s">
        <v>1036</v>
      </c>
      <c r="D445" s="21">
        <v>6</v>
      </c>
      <c r="E445" s="21">
        <v>3</v>
      </c>
      <c r="F445" s="21">
        <v>1</v>
      </c>
      <c r="G445" s="21" t="s">
        <v>20</v>
      </c>
      <c r="H445" s="21">
        <v>1.07</v>
      </c>
      <c r="I445" s="22">
        <v>0.23710000000000001</v>
      </c>
      <c r="J445" s="23">
        <v>3587.9620347437058</v>
      </c>
      <c r="K445" s="24">
        <v>2</v>
      </c>
      <c r="L445" s="25">
        <f>J445*K445</f>
        <v>7175.9240694874115</v>
      </c>
    </row>
    <row r="446" spans="1:12" s="17" customFormat="1" hidden="1" x14ac:dyDescent="0.25">
      <c r="A446" s="18" t="s">
        <v>1037</v>
      </c>
      <c r="B446" s="26" t="s">
        <v>442</v>
      </c>
      <c r="C446" s="27" t="s">
        <v>1038</v>
      </c>
      <c r="D446" s="21">
        <v>1</v>
      </c>
      <c r="E446" s="21">
        <v>16</v>
      </c>
      <c r="F446" s="21"/>
      <c r="G446" s="21" t="s">
        <v>431</v>
      </c>
      <c r="H446" s="21">
        <v>17.2</v>
      </c>
      <c r="I446" s="22">
        <v>1.1900000000000001E-2</v>
      </c>
      <c r="J446" s="23">
        <v>604325.70214641979</v>
      </c>
    </row>
    <row r="447" spans="1:12" s="17" customFormat="1" hidden="1" x14ac:dyDescent="0.25">
      <c r="A447" s="18" t="s">
        <v>1039</v>
      </c>
      <c r="B447" s="26" t="s">
        <v>1040</v>
      </c>
      <c r="C447" s="27" t="s">
        <v>1041</v>
      </c>
      <c r="D447" s="21">
        <v>10</v>
      </c>
      <c r="E447" s="21">
        <v>6</v>
      </c>
      <c r="F447" s="21"/>
      <c r="G447" s="21" t="s">
        <v>114</v>
      </c>
      <c r="H447" s="21">
        <v>2.68</v>
      </c>
      <c r="I447" s="22">
        <v>8.7599999999999997E-2</v>
      </c>
      <c r="J447" s="23">
        <v>17993.983868075607</v>
      </c>
    </row>
    <row r="448" spans="1:12" s="17" customFormat="1" hidden="1" x14ac:dyDescent="0.25">
      <c r="A448" s="18" t="s">
        <v>1042</v>
      </c>
      <c r="B448" s="26" t="s">
        <v>1043</v>
      </c>
      <c r="C448" s="27" t="s">
        <v>1044</v>
      </c>
      <c r="D448" s="21">
        <v>2</v>
      </c>
      <c r="E448" s="21">
        <v>6</v>
      </c>
      <c r="F448" s="21"/>
      <c r="G448" s="21" t="s">
        <v>114</v>
      </c>
      <c r="H448" s="21">
        <v>2.68</v>
      </c>
      <c r="I448" s="22">
        <v>8.7599999999999997E-2</v>
      </c>
      <c r="J448" s="23">
        <v>52006.876679259673</v>
      </c>
    </row>
    <row r="449" spans="1:12" s="17" customFormat="1" ht="30" hidden="1" x14ac:dyDescent="0.25">
      <c r="A449" s="18" t="s">
        <v>1045</v>
      </c>
      <c r="B449" s="26" t="s">
        <v>1046</v>
      </c>
      <c r="C449" s="29" t="s">
        <v>1047</v>
      </c>
      <c r="D449" s="21">
        <v>1</v>
      </c>
      <c r="E449" s="21">
        <v>7</v>
      </c>
      <c r="F449" s="21"/>
      <c r="G449" s="21" t="s">
        <v>16</v>
      </c>
      <c r="H449" s="21">
        <v>3.53</v>
      </c>
      <c r="I449" s="22">
        <v>7.1099999999999997E-2</v>
      </c>
      <c r="J449" s="23">
        <v>40012.282324132982</v>
      </c>
    </row>
    <row r="450" spans="1:12" s="17" customFormat="1" ht="30" hidden="1" x14ac:dyDescent="0.25">
      <c r="A450" s="18" t="s">
        <v>1048</v>
      </c>
      <c r="B450" s="19" t="s">
        <v>164</v>
      </c>
      <c r="C450" s="20" t="s">
        <v>1049</v>
      </c>
      <c r="D450" s="21">
        <v>1</v>
      </c>
      <c r="E450" s="21">
        <v>4</v>
      </c>
      <c r="F450" s="21"/>
      <c r="G450" s="21" t="s">
        <v>32</v>
      </c>
      <c r="H450" s="21">
        <v>1.37</v>
      </c>
      <c r="I450" s="22">
        <v>0.1875</v>
      </c>
      <c r="J450" s="23">
        <v>17260.780335190899</v>
      </c>
    </row>
    <row r="451" spans="1:12" s="17" customFormat="1" hidden="1" x14ac:dyDescent="0.25">
      <c r="A451" s="18" t="s">
        <v>1050</v>
      </c>
      <c r="B451" s="26" t="s">
        <v>161</v>
      </c>
      <c r="C451" s="27" t="s">
        <v>1051</v>
      </c>
      <c r="D451" s="21">
        <v>1</v>
      </c>
      <c r="E451" s="21">
        <v>2</v>
      </c>
      <c r="F451" s="21"/>
      <c r="G451" s="21" t="s">
        <v>44</v>
      </c>
      <c r="H451" s="21">
        <v>0.76</v>
      </c>
      <c r="I451" s="22">
        <v>0.41670000000000001</v>
      </c>
      <c r="J451" s="23">
        <v>9402.6736568589458</v>
      </c>
    </row>
    <row r="452" spans="1:12" s="17" customFormat="1" ht="30" x14ac:dyDescent="0.25">
      <c r="A452" s="18" t="s">
        <v>1052</v>
      </c>
      <c r="B452" s="19" t="s">
        <v>1053</v>
      </c>
      <c r="C452" s="20" t="s">
        <v>1054</v>
      </c>
      <c r="D452" s="21">
        <v>1</v>
      </c>
      <c r="E452" s="21">
        <v>5</v>
      </c>
      <c r="F452" s="21">
        <v>1</v>
      </c>
      <c r="G452" s="21" t="s">
        <v>1242</v>
      </c>
      <c r="H452" s="21">
        <v>1.04</v>
      </c>
      <c r="I452" s="22">
        <v>0.32500000000000001</v>
      </c>
      <c r="J452" s="30">
        <v>33896.94</v>
      </c>
      <c r="K452" s="31">
        <v>1</v>
      </c>
      <c r="L452" s="25">
        <f>K452*J452</f>
        <v>33896.94</v>
      </c>
    </row>
    <row r="453" spans="1:12" s="17" customFormat="1" hidden="1" x14ac:dyDescent="0.25">
      <c r="A453" s="18" t="s">
        <v>1055</v>
      </c>
      <c r="B453" s="26" t="s">
        <v>153</v>
      </c>
      <c r="C453" s="27" t="s">
        <v>1056</v>
      </c>
      <c r="D453" s="21">
        <v>1</v>
      </c>
      <c r="E453" s="21">
        <v>2</v>
      </c>
      <c r="F453" s="21"/>
      <c r="G453" s="21" t="s">
        <v>44</v>
      </c>
      <c r="H453" s="21">
        <v>0.76</v>
      </c>
      <c r="I453" s="22">
        <v>0.41670000000000001</v>
      </c>
      <c r="J453" s="23">
        <v>4503.8319339051668</v>
      </c>
    </row>
    <row r="454" spans="1:12" s="17" customFormat="1" x14ac:dyDescent="0.25">
      <c r="A454" s="18" t="s">
        <v>1057</v>
      </c>
      <c r="B454" s="19" t="s">
        <v>153</v>
      </c>
      <c r="C454" s="20" t="s">
        <v>1056</v>
      </c>
      <c r="D454" s="21">
        <v>3</v>
      </c>
      <c r="E454" s="21">
        <v>5</v>
      </c>
      <c r="F454" s="21">
        <v>1</v>
      </c>
      <c r="G454" s="21" t="s">
        <v>1242</v>
      </c>
      <c r="H454" s="21">
        <v>1.04</v>
      </c>
      <c r="I454" s="22">
        <v>0.32500000000000001</v>
      </c>
      <c r="J454" s="30">
        <v>15511.49</v>
      </c>
      <c r="K454" s="31">
        <v>1</v>
      </c>
      <c r="L454" s="25">
        <f>K454*J454</f>
        <v>15511.49</v>
      </c>
    </row>
    <row r="455" spans="1:12" ht="26.25" customHeight="1" x14ac:dyDescent="0.25">
      <c r="A455" s="37" t="s">
        <v>1058</v>
      </c>
      <c r="B455" s="38" t="s">
        <v>760</v>
      </c>
      <c r="C455" s="39" t="s">
        <v>1059</v>
      </c>
      <c r="D455" s="40">
        <v>1</v>
      </c>
      <c r="E455" s="40">
        <v>5</v>
      </c>
      <c r="F455" s="40">
        <v>3</v>
      </c>
      <c r="G455" s="40" t="s">
        <v>1244</v>
      </c>
      <c r="H455" s="40">
        <v>4.24</v>
      </c>
      <c r="I455" s="41">
        <v>0.32500000000000001</v>
      </c>
      <c r="J455" s="42">
        <v>90738.33</v>
      </c>
      <c r="K455" s="43">
        <v>1</v>
      </c>
      <c r="L455" s="44">
        <f>J455*K455</f>
        <v>90738.33</v>
      </c>
    </row>
    <row r="456" spans="1:12" s="17" customFormat="1" hidden="1" x14ac:dyDescent="0.25">
      <c r="A456" s="18" t="s">
        <v>1060</v>
      </c>
      <c r="B456" s="26" t="s">
        <v>760</v>
      </c>
      <c r="C456" s="27" t="s">
        <v>1059</v>
      </c>
      <c r="D456" s="21">
        <v>3</v>
      </c>
      <c r="E456" s="21">
        <v>12</v>
      </c>
      <c r="F456" s="21"/>
      <c r="G456" s="21" t="s">
        <v>212</v>
      </c>
      <c r="H456" s="21">
        <v>6.76</v>
      </c>
      <c r="I456" s="22">
        <v>5.8999999999999997E-2</v>
      </c>
      <c r="J456" s="60">
        <v>99745.992886307969</v>
      </c>
    </row>
    <row r="457" spans="1:12" ht="27" x14ac:dyDescent="0.25">
      <c r="A457" s="37" t="s">
        <v>1061</v>
      </c>
      <c r="B457" s="38" t="s">
        <v>760</v>
      </c>
      <c r="C457" s="39" t="s">
        <v>1062</v>
      </c>
      <c r="D457" s="40">
        <v>1</v>
      </c>
      <c r="E457" s="40">
        <v>5</v>
      </c>
      <c r="F457" s="40">
        <v>2</v>
      </c>
      <c r="G457" s="40" t="s">
        <v>1243</v>
      </c>
      <c r="H457" s="40">
        <v>2.1800000000000002</v>
      </c>
      <c r="I457" s="41">
        <v>0.32500000000000001</v>
      </c>
      <c r="J457" s="42">
        <v>63993.5</v>
      </c>
      <c r="K457" s="43">
        <v>20</v>
      </c>
      <c r="L457" s="44">
        <f>J457*K457</f>
        <v>1279870</v>
      </c>
    </row>
    <row r="458" spans="1:12" s="17" customFormat="1" hidden="1" x14ac:dyDescent="0.25">
      <c r="A458" s="18" t="s">
        <v>1063</v>
      </c>
      <c r="B458" s="26" t="s">
        <v>760</v>
      </c>
      <c r="C458" s="27" t="s">
        <v>1062</v>
      </c>
      <c r="D458" s="21">
        <v>3</v>
      </c>
      <c r="E458" s="21">
        <v>12</v>
      </c>
      <c r="F458" s="21"/>
      <c r="G458" s="21" t="s">
        <v>212</v>
      </c>
      <c r="H458" s="21">
        <v>6.76</v>
      </c>
      <c r="I458" s="22">
        <v>5.8999999999999997E-2</v>
      </c>
      <c r="J458" s="16">
        <v>128490.8252478388</v>
      </c>
    </row>
    <row r="459" spans="1:12" s="17" customFormat="1" hidden="1" x14ac:dyDescent="0.25">
      <c r="A459" s="18" t="s">
        <v>1064</v>
      </c>
      <c r="B459" s="26" t="s">
        <v>466</v>
      </c>
      <c r="C459" s="27" t="s">
        <v>1065</v>
      </c>
      <c r="D459" s="21">
        <v>1</v>
      </c>
      <c r="E459" s="21">
        <v>1</v>
      </c>
      <c r="F459" s="21"/>
      <c r="G459" s="21" t="s">
        <v>24</v>
      </c>
      <c r="H459" s="21">
        <v>0.4</v>
      </c>
      <c r="I459" s="22">
        <v>0.55630000000000002</v>
      </c>
      <c r="J459" s="23">
        <v>6249.3495606533752</v>
      </c>
    </row>
    <row r="460" spans="1:12" s="17" customFormat="1" ht="30" hidden="1" x14ac:dyDescent="0.25">
      <c r="A460" s="18" t="s">
        <v>1066</v>
      </c>
      <c r="B460" s="19" t="s">
        <v>466</v>
      </c>
      <c r="C460" s="20" t="s">
        <v>1065</v>
      </c>
      <c r="D460" s="21">
        <v>2</v>
      </c>
      <c r="E460" s="21">
        <v>3</v>
      </c>
      <c r="F460" s="21">
        <v>2</v>
      </c>
      <c r="G460" s="21" t="s">
        <v>20</v>
      </c>
      <c r="H460" s="21">
        <v>1.07</v>
      </c>
      <c r="I460" s="22">
        <v>0.23710000000000001</v>
      </c>
      <c r="J460" s="23">
        <v>14498.7</v>
      </c>
      <c r="K460" s="24">
        <v>1</v>
      </c>
      <c r="L460" s="25">
        <f>J460*K460</f>
        <v>14498.7</v>
      </c>
    </row>
    <row r="461" spans="1:12" s="17" customFormat="1" hidden="1" x14ac:dyDescent="0.25">
      <c r="A461" s="18" t="s">
        <v>1067</v>
      </c>
      <c r="B461" s="26" t="s">
        <v>243</v>
      </c>
      <c r="C461" s="27" t="s">
        <v>1068</v>
      </c>
      <c r="D461" s="21">
        <v>1</v>
      </c>
      <c r="E461" s="21">
        <v>1</v>
      </c>
      <c r="F461" s="21"/>
      <c r="G461" s="21" t="s">
        <v>24</v>
      </c>
      <c r="H461" s="21">
        <v>0.4</v>
      </c>
      <c r="I461" s="22">
        <v>0.55630000000000002</v>
      </c>
      <c r="J461" s="23">
        <v>1472.2795464889437</v>
      </c>
    </row>
    <row r="462" spans="1:12" s="17" customFormat="1" ht="45" hidden="1" x14ac:dyDescent="0.25">
      <c r="A462" s="18" t="s">
        <v>1069</v>
      </c>
      <c r="B462" s="19" t="s">
        <v>368</v>
      </c>
      <c r="C462" s="20" t="s">
        <v>1070</v>
      </c>
      <c r="D462" s="21">
        <v>1</v>
      </c>
      <c r="E462" s="21">
        <v>4</v>
      </c>
      <c r="F462" s="21"/>
      <c r="G462" s="21" t="s">
        <v>32</v>
      </c>
      <c r="H462" s="21">
        <v>1.37</v>
      </c>
      <c r="I462" s="22">
        <v>0.1875</v>
      </c>
      <c r="J462" s="23">
        <v>14306.491347198013</v>
      </c>
    </row>
    <row r="463" spans="1:12" s="17" customFormat="1" ht="45" hidden="1" x14ac:dyDescent="0.25">
      <c r="A463" s="18" t="s">
        <v>1071</v>
      </c>
      <c r="B463" s="26" t="s">
        <v>368</v>
      </c>
      <c r="C463" s="29" t="s">
        <v>1070</v>
      </c>
      <c r="D463" s="21">
        <v>4</v>
      </c>
      <c r="E463" s="21">
        <v>10</v>
      </c>
      <c r="F463" s="21"/>
      <c r="G463" s="21" t="s">
        <v>188</v>
      </c>
      <c r="H463" s="21">
        <v>5.25</v>
      </c>
      <c r="I463" s="22">
        <v>5.79E-2</v>
      </c>
      <c r="J463" s="23">
        <v>25912.815336398988</v>
      </c>
    </row>
    <row r="464" spans="1:12" s="17" customFormat="1" ht="30" hidden="1" x14ac:dyDescent="0.25">
      <c r="A464" s="18" t="s">
        <v>1072</v>
      </c>
      <c r="B464" s="19" t="s">
        <v>80</v>
      </c>
      <c r="C464" s="20" t="s">
        <v>1073</v>
      </c>
      <c r="D464" s="21">
        <v>1</v>
      </c>
      <c r="E464" s="21">
        <v>3</v>
      </c>
      <c r="F464" s="21">
        <v>2</v>
      </c>
      <c r="G464" s="21" t="s">
        <v>20</v>
      </c>
      <c r="H464" s="21">
        <v>1.07</v>
      </c>
      <c r="I464" s="22">
        <v>0.23710000000000001</v>
      </c>
      <c r="J464" s="23">
        <v>24291.7</v>
      </c>
      <c r="K464" s="24">
        <v>1</v>
      </c>
      <c r="L464" s="25">
        <f>K464*J464</f>
        <v>24291.7</v>
      </c>
    </row>
    <row r="465" spans="1:12" s="17" customFormat="1" ht="30" hidden="1" x14ac:dyDescent="0.25">
      <c r="A465" s="18" t="s">
        <v>1074</v>
      </c>
      <c r="B465" s="26" t="s">
        <v>80</v>
      </c>
      <c r="C465" s="29" t="s">
        <v>1073</v>
      </c>
      <c r="D465" s="21">
        <v>3</v>
      </c>
      <c r="E465" s="21">
        <v>7</v>
      </c>
      <c r="F465" s="21"/>
      <c r="G465" s="21" t="s">
        <v>16</v>
      </c>
      <c r="H465" s="21">
        <v>3.53</v>
      </c>
      <c r="I465" s="22">
        <v>7.1099999999999997E-2</v>
      </c>
      <c r="J465" s="23">
        <v>22291.69598209254</v>
      </c>
    </row>
    <row r="466" spans="1:12" s="17" customFormat="1" ht="30" hidden="1" x14ac:dyDescent="0.25">
      <c r="A466" s="18" t="s">
        <v>1075</v>
      </c>
      <c r="B466" s="19" t="s">
        <v>1076</v>
      </c>
      <c r="C466" s="20" t="s">
        <v>1077</v>
      </c>
      <c r="D466" s="21">
        <v>1</v>
      </c>
      <c r="E466" s="21">
        <v>3</v>
      </c>
      <c r="F466" s="21">
        <v>2</v>
      </c>
      <c r="G466" s="21" t="s">
        <v>20</v>
      </c>
      <c r="H466" s="21">
        <v>1.07</v>
      </c>
      <c r="I466" s="22">
        <v>0.23710000000000001</v>
      </c>
      <c r="J466" s="23">
        <v>14952.92</v>
      </c>
      <c r="K466" s="24">
        <v>1</v>
      </c>
      <c r="L466" s="25">
        <f>J466*K466</f>
        <v>14952.92</v>
      </c>
    </row>
    <row r="467" spans="1:12" s="17" customFormat="1" hidden="1" x14ac:dyDescent="0.25">
      <c r="A467" s="18" t="s">
        <v>1078</v>
      </c>
      <c r="B467" s="26" t="s">
        <v>1076</v>
      </c>
      <c r="C467" s="27" t="s">
        <v>1077</v>
      </c>
      <c r="D467" s="21">
        <v>4</v>
      </c>
      <c r="E467" s="21">
        <v>9</v>
      </c>
      <c r="F467" s="21"/>
      <c r="G467" s="21" t="s">
        <v>118</v>
      </c>
      <c r="H467" s="21">
        <v>4.88</v>
      </c>
      <c r="I467" s="22">
        <v>5.8400000000000001E-2</v>
      </c>
      <c r="J467" s="23">
        <v>21852.110541169968</v>
      </c>
    </row>
    <row r="468" spans="1:12" s="17" customFormat="1" hidden="1" x14ac:dyDescent="0.25">
      <c r="A468" s="18" t="s">
        <v>1079</v>
      </c>
      <c r="B468" s="26" t="s">
        <v>1080</v>
      </c>
      <c r="C468" s="27" t="s">
        <v>1081</v>
      </c>
      <c r="D468" s="21">
        <v>1</v>
      </c>
      <c r="E468" s="21">
        <v>1</v>
      </c>
      <c r="F468" s="21"/>
      <c r="G468" s="21" t="s">
        <v>24</v>
      </c>
      <c r="H468" s="21">
        <v>0.4</v>
      </c>
      <c r="I468" s="22">
        <v>0.55630000000000002</v>
      </c>
      <c r="J468" s="23">
        <v>6697.5506508808394</v>
      </c>
    </row>
    <row r="469" spans="1:12" s="17" customFormat="1" hidden="1" x14ac:dyDescent="0.25">
      <c r="A469" s="18" t="s">
        <v>1082</v>
      </c>
      <c r="B469" s="26" t="s">
        <v>1083</v>
      </c>
      <c r="C469" s="27" t="s">
        <v>1084</v>
      </c>
      <c r="D469" s="21">
        <v>1</v>
      </c>
      <c r="E469" s="21">
        <v>16</v>
      </c>
      <c r="F469" s="21"/>
      <c r="G469" s="21" t="s">
        <v>431</v>
      </c>
      <c r="H469" s="21">
        <v>17.2</v>
      </c>
      <c r="I469" s="22">
        <v>1.1900000000000001E-2</v>
      </c>
      <c r="J469" s="23">
        <v>657312.90641213476</v>
      </c>
    </row>
    <row r="470" spans="1:12" s="17" customFormat="1" hidden="1" x14ac:dyDescent="0.25">
      <c r="A470" s="18" t="s">
        <v>1085</v>
      </c>
      <c r="B470" s="26" t="s">
        <v>1086</v>
      </c>
      <c r="C470" s="27" t="s">
        <v>1087</v>
      </c>
      <c r="D470" s="21">
        <v>1</v>
      </c>
      <c r="E470" s="21">
        <v>16</v>
      </c>
      <c r="F470" s="21"/>
      <c r="G470" s="21" t="s">
        <v>431</v>
      </c>
      <c r="H470" s="21">
        <v>17.2</v>
      </c>
      <c r="I470" s="22">
        <v>1.1900000000000001E-2</v>
      </c>
      <c r="J470" s="23">
        <v>653835.85742301831</v>
      </c>
    </row>
    <row r="471" spans="1:12" s="17" customFormat="1" hidden="1" x14ac:dyDescent="0.25">
      <c r="A471" s="18" t="s">
        <v>1088</v>
      </c>
      <c r="B471" s="26" t="s">
        <v>1089</v>
      </c>
      <c r="C471" s="27" t="s">
        <v>1090</v>
      </c>
      <c r="D471" s="21">
        <v>1</v>
      </c>
      <c r="E471" s="21">
        <v>16</v>
      </c>
      <c r="F471" s="21"/>
      <c r="G471" s="21" t="s">
        <v>431</v>
      </c>
      <c r="H471" s="21">
        <v>17.2</v>
      </c>
      <c r="I471" s="22">
        <v>1.1900000000000001E-2</v>
      </c>
      <c r="J471" s="23">
        <v>619733.48504848557</v>
      </c>
    </row>
    <row r="472" spans="1:12" s="17" customFormat="1" hidden="1" x14ac:dyDescent="0.25">
      <c r="A472" s="18" t="s">
        <v>1091</v>
      </c>
      <c r="B472" s="26" t="s">
        <v>1092</v>
      </c>
      <c r="C472" s="27" t="s">
        <v>1093</v>
      </c>
      <c r="D472" s="21">
        <v>5</v>
      </c>
      <c r="E472" s="21">
        <v>13</v>
      </c>
      <c r="F472" s="21"/>
      <c r="G472" s="21" t="s">
        <v>132</v>
      </c>
      <c r="H472" s="21">
        <v>8.07</v>
      </c>
      <c r="I472" s="22">
        <v>3.32E-2</v>
      </c>
      <c r="J472" s="23">
        <v>22856.352445684715</v>
      </c>
    </row>
    <row r="473" spans="1:12" s="17" customFormat="1" hidden="1" x14ac:dyDescent="0.25">
      <c r="A473" s="18" t="s">
        <v>1094</v>
      </c>
      <c r="B473" s="26" t="s">
        <v>381</v>
      </c>
      <c r="C473" s="27" t="s">
        <v>1095</v>
      </c>
      <c r="D473" s="21">
        <v>5</v>
      </c>
      <c r="E473" s="21">
        <v>13</v>
      </c>
      <c r="F473" s="21"/>
      <c r="G473" s="21" t="s">
        <v>132</v>
      </c>
      <c r="H473" s="21">
        <v>8.07</v>
      </c>
      <c r="I473" s="22">
        <v>3.32E-2</v>
      </c>
      <c r="J473" s="23">
        <v>21727.150215245747</v>
      </c>
    </row>
    <row r="474" spans="1:12" s="17" customFormat="1" hidden="1" x14ac:dyDescent="0.25">
      <c r="A474" s="18" t="s">
        <v>1096</v>
      </c>
      <c r="B474" s="26" t="s">
        <v>112</v>
      </c>
      <c r="C474" s="27" t="s">
        <v>1097</v>
      </c>
      <c r="D474" s="21">
        <v>1</v>
      </c>
      <c r="E474" s="21">
        <v>6</v>
      </c>
      <c r="F474" s="21"/>
      <c r="G474" s="21" t="s">
        <v>114</v>
      </c>
      <c r="H474" s="21">
        <v>2.68</v>
      </c>
      <c r="I474" s="22">
        <v>8.7599999999999997E-2</v>
      </c>
      <c r="J474" s="23">
        <v>49760.322034047211</v>
      </c>
    </row>
    <row r="475" spans="1:12" s="17" customFormat="1" hidden="1" x14ac:dyDescent="0.25">
      <c r="A475" s="18" t="s">
        <v>1098</v>
      </c>
      <c r="B475" s="26" t="s">
        <v>112</v>
      </c>
      <c r="C475" s="27" t="s">
        <v>1097</v>
      </c>
      <c r="D475" s="21">
        <v>2</v>
      </c>
      <c r="E475" s="21">
        <v>11</v>
      </c>
      <c r="F475" s="21"/>
      <c r="G475" s="21" t="s">
        <v>226</v>
      </c>
      <c r="H475" s="21">
        <v>5.74</v>
      </c>
      <c r="I475" s="22">
        <v>7.2700000000000001E-2</v>
      </c>
      <c r="J475" s="23">
        <v>99520.644068094422</v>
      </c>
    </row>
    <row r="476" spans="1:12" s="17" customFormat="1" hidden="1" x14ac:dyDescent="0.25">
      <c r="A476" s="18" t="s">
        <v>1099</v>
      </c>
      <c r="B476" s="26" t="s">
        <v>462</v>
      </c>
      <c r="C476" s="27" t="s">
        <v>1100</v>
      </c>
      <c r="D476" s="21">
        <v>1</v>
      </c>
      <c r="E476" s="21">
        <v>1</v>
      </c>
      <c r="F476" s="21"/>
      <c r="G476" s="21" t="s">
        <v>24</v>
      </c>
      <c r="H476" s="21">
        <v>0.4</v>
      </c>
      <c r="I476" s="22">
        <v>0.55630000000000002</v>
      </c>
      <c r="J476" s="23">
        <v>4338.3538862860432</v>
      </c>
    </row>
    <row r="477" spans="1:12" s="17" customFormat="1" hidden="1" x14ac:dyDescent="0.25">
      <c r="A477" s="18" t="s">
        <v>1101</v>
      </c>
      <c r="B477" s="19" t="s">
        <v>462</v>
      </c>
      <c r="C477" s="20" t="s">
        <v>1100</v>
      </c>
      <c r="D477" s="21">
        <v>3</v>
      </c>
      <c r="E477" s="21">
        <v>4</v>
      </c>
      <c r="F477" s="21"/>
      <c r="G477" s="21" t="s">
        <v>32</v>
      </c>
      <c r="H477" s="21">
        <v>1.37</v>
      </c>
      <c r="I477" s="22">
        <v>0.1875</v>
      </c>
      <c r="J477" s="23">
        <v>13015.061658858132</v>
      </c>
    </row>
    <row r="478" spans="1:12" s="17" customFormat="1" hidden="1" x14ac:dyDescent="0.25">
      <c r="A478" s="18" t="s">
        <v>1102</v>
      </c>
      <c r="B478" s="26" t="s">
        <v>1080</v>
      </c>
      <c r="C478" s="27" t="s">
        <v>1103</v>
      </c>
      <c r="D478" s="21">
        <v>1</v>
      </c>
      <c r="E478" s="21">
        <v>1</v>
      </c>
      <c r="F478" s="21"/>
      <c r="G478" s="21" t="s">
        <v>24</v>
      </c>
      <c r="H478" s="21">
        <v>0.4</v>
      </c>
      <c r="I478" s="22">
        <v>0.55630000000000002</v>
      </c>
      <c r="J478" s="23">
        <v>6355.964848069726</v>
      </c>
    </row>
    <row r="479" spans="1:12" s="17" customFormat="1" ht="45" hidden="1" x14ac:dyDescent="0.25">
      <c r="A479" s="18" t="s">
        <v>1104</v>
      </c>
      <c r="B479" s="26" t="s">
        <v>835</v>
      </c>
      <c r="C479" s="29" t="s">
        <v>1105</v>
      </c>
      <c r="D479" s="21">
        <v>8</v>
      </c>
      <c r="E479" s="21">
        <v>6</v>
      </c>
      <c r="F479" s="21"/>
      <c r="G479" s="21" t="s">
        <v>114</v>
      </c>
      <c r="H479" s="21">
        <v>2.68</v>
      </c>
      <c r="I479" s="22">
        <v>8.7599999999999997E-2</v>
      </c>
      <c r="J479" s="23">
        <v>25607.517128527947</v>
      </c>
    </row>
    <row r="480" spans="1:12" s="17" customFormat="1" hidden="1" x14ac:dyDescent="0.25">
      <c r="A480" s="18" t="s">
        <v>1106</v>
      </c>
      <c r="B480" s="26" t="s">
        <v>895</v>
      </c>
      <c r="C480" s="27" t="s">
        <v>1107</v>
      </c>
      <c r="D480" s="21">
        <v>9</v>
      </c>
      <c r="E480" s="21">
        <v>7</v>
      </c>
      <c r="F480" s="21"/>
      <c r="G480" s="21" t="s">
        <v>16</v>
      </c>
      <c r="H480" s="21">
        <v>3.53</v>
      </c>
      <c r="I480" s="22">
        <v>7.1099999999999997E-2</v>
      </c>
      <c r="J480" s="23">
        <v>37469.928011220058</v>
      </c>
    </row>
    <row r="481" spans="1:12" s="17" customFormat="1" hidden="1" x14ac:dyDescent="0.25">
      <c r="A481" s="18" t="s">
        <v>1108</v>
      </c>
      <c r="B481" s="26" t="s">
        <v>1109</v>
      </c>
      <c r="C481" s="27" t="s">
        <v>1110</v>
      </c>
      <c r="D481" s="21">
        <v>5</v>
      </c>
      <c r="E481" s="21">
        <v>15</v>
      </c>
      <c r="F481" s="21"/>
      <c r="G481" s="21" t="s">
        <v>195</v>
      </c>
      <c r="H481" s="21">
        <v>13.86</v>
      </c>
      <c r="I481" s="22">
        <v>1.55E-2</v>
      </c>
      <c r="J481" s="23">
        <v>345424.99577909132</v>
      </c>
    </row>
    <row r="482" spans="1:12" s="17" customFormat="1" hidden="1" x14ac:dyDescent="0.25">
      <c r="A482" s="18" t="s">
        <v>1111</v>
      </c>
      <c r="B482" s="26" t="s">
        <v>283</v>
      </c>
      <c r="C482" s="27" t="s">
        <v>1112</v>
      </c>
      <c r="D482" s="21">
        <v>3</v>
      </c>
      <c r="E482" s="21">
        <v>1</v>
      </c>
      <c r="F482" s="21"/>
      <c r="G482" s="21" t="s">
        <v>24</v>
      </c>
      <c r="H482" s="21">
        <v>0.4</v>
      </c>
      <c r="I482" s="22">
        <v>0.55630000000000002</v>
      </c>
      <c r="J482" s="23">
        <v>1786.8765316075692</v>
      </c>
    </row>
    <row r="483" spans="1:12" s="17" customFormat="1" ht="30" hidden="1" x14ac:dyDescent="0.25">
      <c r="A483" s="18" t="s">
        <v>1113</v>
      </c>
      <c r="B483" s="19" t="s">
        <v>1114</v>
      </c>
      <c r="C483" s="20" t="s">
        <v>1115</v>
      </c>
      <c r="D483" s="21">
        <v>1</v>
      </c>
      <c r="E483" s="21">
        <v>4</v>
      </c>
      <c r="F483" s="21"/>
      <c r="G483" s="21" t="s">
        <v>32</v>
      </c>
      <c r="H483" s="21">
        <v>1.37</v>
      </c>
      <c r="I483" s="22">
        <v>0.1875</v>
      </c>
      <c r="J483" s="23">
        <v>158324.4404219701</v>
      </c>
    </row>
    <row r="484" spans="1:12" s="17" customFormat="1" hidden="1" x14ac:dyDescent="0.25">
      <c r="A484" s="18" t="s">
        <v>1116</v>
      </c>
      <c r="B484" s="26" t="s">
        <v>1114</v>
      </c>
      <c r="C484" s="27" t="s">
        <v>1115</v>
      </c>
      <c r="D484" s="21" t="s">
        <v>1117</v>
      </c>
      <c r="E484" s="21">
        <v>6</v>
      </c>
      <c r="F484" s="21"/>
      <c r="G484" s="21" t="s">
        <v>114</v>
      </c>
      <c r="H484" s="21">
        <v>2.68</v>
      </c>
      <c r="I484" s="22">
        <v>8.7599999999999997E-2</v>
      </c>
      <c r="J484" s="36">
        <v>158324.4404219701</v>
      </c>
    </row>
    <row r="485" spans="1:12" ht="30" x14ac:dyDescent="0.25">
      <c r="A485" s="37" t="s">
        <v>1118</v>
      </c>
      <c r="B485" s="38" t="s">
        <v>1114</v>
      </c>
      <c r="C485" s="39" t="s">
        <v>1119</v>
      </c>
      <c r="D485" s="40">
        <v>1</v>
      </c>
      <c r="E485" s="40">
        <v>5</v>
      </c>
      <c r="F485" s="40">
        <v>3</v>
      </c>
      <c r="G485" s="40" t="s">
        <v>1244</v>
      </c>
      <c r="H485" s="40">
        <v>4.24</v>
      </c>
      <c r="I485" s="41">
        <v>0.32500000000000001</v>
      </c>
      <c r="J485" s="42">
        <v>153730.15</v>
      </c>
      <c r="K485" s="43">
        <v>2</v>
      </c>
      <c r="L485" s="44">
        <f>J485*K485</f>
        <v>307460.3</v>
      </c>
    </row>
    <row r="486" spans="1:12" s="17" customFormat="1" hidden="1" x14ac:dyDescent="0.25">
      <c r="A486" s="18" t="s">
        <v>1120</v>
      </c>
      <c r="B486" s="19" t="s">
        <v>494</v>
      </c>
      <c r="C486" s="20" t="s">
        <v>1121</v>
      </c>
      <c r="D486" s="21">
        <v>1</v>
      </c>
      <c r="E486" s="21">
        <v>3</v>
      </c>
      <c r="F486" s="21">
        <v>2</v>
      </c>
      <c r="G486" s="21" t="s">
        <v>20</v>
      </c>
      <c r="H486" s="21">
        <v>1.07</v>
      </c>
      <c r="I486" s="22">
        <v>0.23710000000000001</v>
      </c>
      <c r="J486" s="16">
        <v>16243.27</v>
      </c>
      <c r="K486" s="34">
        <v>4</v>
      </c>
      <c r="L486" s="35">
        <f>J486*K486</f>
        <v>64973.08</v>
      </c>
    </row>
    <row r="487" spans="1:12" s="17" customFormat="1" ht="45" hidden="1" x14ac:dyDescent="0.25">
      <c r="A487" s="18" t="s">
        <v>1122</v>
      </c>
      <c r="B487" s="19" t="s">
        <v>1123</v>
      </c>
      <c r="C487" s="20" t="s">
        <v>1124</v>
      </c>
      <c r="D487" s="21">
        <v>1</v>
      </c>
      <c r="E487" s="21">
        <v>4</v>
      </c>
      <c r="F487" s="21"/>
      <c r="G487" s="21" t="s">
        <v>32</v>
      </c>
      <c r="H487" s="21">
        <v>1.37</v>
      </c>
      <c r="I487" s="22">
        <v>0.1875</v>
      </c>
      <c r="J487" s="23">
        <v>165663.53080971848</v>
      </c>
    </row>
    <row r="488" spans="1:12" s="17" customFormat="1" ht="30" hidden="1" x14ac:dyDescent="0.25">
      <c r="A488" s="18" t="s">
        <v>1125</v>
      </c>
      <c r="B488" s="19" t="s">
        <v>1126</v>
      </c>
      <c r="C488" s="20" t="s">
        <v>1127</v>
      </c>
      <c r="D488" s="21">
        <v>1</v>
      </c>
      <c r="E488" s="21">
        <v>4</v>
      </c>
      <c r="F488" s="21"/>
      <c r="G488" s="21" t="s">
        <v>32</v>
      </c>
      <c r="H488" s="21">
        <v>1.37</v>
      </c>
      <c r="I488" s="22">
        <v>0.1875</v>
      </c>
      <c r="J488" s="23">
        <v>147925.16896573387</v>
      </c>
    </row>
    <row r="489" spans="1:12" s="17" customFormat="1" hidden="1" x14ac:dyDescent="0.25">
      <c r="A489" s="18" t="s">
        <v>1128</v>
      </c>
      <c r="B489" s="26" t="s">
        <v>1126</v>
      </c>
      <c r="C489" s="27" t="s">
        <v>1127</v>
      </c>
      <c r="D489" s="21" t="s">
        <v>1117</v>
      </c>
      <c r="E489" s="21">
        <v>6</v>
      </c>
      <c r="F489" s="21"/>
      <c r="G489" s="21" t="s">
        <v>114</v>
      </c>
      <c r="H489" s="21">
        <v>2.68</v>
      </c>
      <c r="I489" s="22">
        <v>8.7599999999999997E-2</v>
      </c>
      <c r="J489" s="36">
        <v>150582.39836243427</v>
      </c>
    </row>
    <row r="490" spans="1:12" ht="30" x14ac:dyDescent="0.25">
      <c r="A490" s="37" t="s">
        <v>1129</v>
      </c>
      <c r="B490" s="38" t="s">
        <v>1130</v>
      </c>
      <c r="C490" s="39" t="s">
        <v>1131</v>
      </c>
      <c r="D490" s="61" t="s">
        <v>1132</v>
      </c>
      <c r="E490" s="40">
        <v>5</v>
      </c>
      <c r="F490" s="40">
        <v>3</v>
      </c>
      <c r="G490" s="40" t="s">
        <v>1244</v>
      </c>
      <c r="H490" s="40">
        <v>4.24</v>
      </c>
      <c r="I490" s="41">
        <v>0.32500000000000001</v>
      </c>
      <c r="J490" s="42">
        <v>149972.29999999999</v>
      </c>
      <c r="K490" s="43">
        <v>2</v>
      </c>
      <c r="L490" s="44">
        <f>J490*K490</f>
        <v>299944.59999999998</v>
      </c>
    </row>
    <row r="491" spans="1:12" s="17" customFormat="1" hidden="1" x14ac:dyDescent="0.25">
      <c r="A491" s="18" t="s">
        <v>1133</v>
      </c>
      <c r="B491" s="26" t="s">
        <v>418</v>
      </c>
      <c r="C491" s="27" t="s">
        <v>1134</v>
      </c>
      <c r="D491" s="21">
        <v>1</v>
      </c>
      <c r="E491" s="21">
        <v>2</v>
      </c>
      <c r="F491" s="21"/>
      <c r="G491" s="21" t="s">
        <v>44</v>
      </c>
      <c r="H491" s="21">
        <v>0.76</v>
      </c>
      <c r="I491" s="22">
        <v>0.41670000000000001</v>
      </c>
      <c r="J491" s="16">
        <v>241472.73203058715</v>
      </c>
    </row>
    <row r="492" spans="1:12" s="17" customFormat="1" hidden="1" x14ac:dyDescent="0.25">
      <c r="A492" s="18" t="s">
        <v>1135</v>
      </c>
      <c r="B492" s="26" t="s">
        <v>442</v>
      </c>
      <c r="C492" s="27" t="s">
        <v>1136</v>
      </c>
      <c r="D492" s="21">
        <v>1</v>
      </c>
      <c r="E492" s="21">
        <v>15</v>
      </c>
      <c r="F492" s="21"/>
      <c r="G492" s="21" t="s">
        <v>195</v>
      </c>
      <c r="H492" s="21">
        <v>13.86</v>
      </c>
      <c r="I492" s="22">
        <v>1.55E-2</v>
      </c>
      <c r="J492" s="23">
        <v>500273.48579093133</v>
      </c>
    </row>
    <row r="493" spans="1:12" s="17" customFormat="1" ht="45" x14ac:dyDescent="0.25">
      <c r="A493" s="18" t="s">
        <v>1137</v>
      </c>
      <c r="B493" s="19" t="s">
        <v>203</v>
      </c>
      <c r="C493" s="29" t="s">
        <v>1138</v>
      </c>
      <c r="D493" s="21">
        <v>2</v>
      </c>
      <c r="E493" s="21">
        <v>5</v>
      </c>
      <c r="F493" s="21">
        <v>1</v>
      </c>
      <c r="G493" s="21" t="s">
        <v>1242</v>
      </c>
      <c r="H493" s="21">
        <v>1.04</v>
      </c>
      <c r="I493" s="22">
        <v>0.32500000000000001</v>
      </c>
      <c r="J493" s="30">
        <v>32622.3</v>
      </c>
      <c r="K493" s="31">
        <v>1</v>
      </c>
      <c r="L493" s="25">
        <f>K493*J493</f>
        <v>32622.3</v>
      </c>
    </row>
    <row r="494" spans="1:12" s="17" customFormat="1" hidden="1" x14ac:dyDescent="0.25">
      <c r="A494" s="18" t="s">
        <v>1139</v>
      </c>
      <c r="B494" s="26" t="s">
        <v>1140</v>
      </c>
      <c r="C494" s="27" t="s">
        <v>1141</v>
      </c>
      <c r="D494" s="21">
        <v>2</v>
      </c>
      <c r="E494" s="21">
        <v>1</v>
      </c>
      <c r="F494" s="21"/>
      <c r="G494" s="21" t="s">
        <v>24</v>
      </c>
      <c r="H494" s="21">
        <v>0.4</v>
      </c>
      <c r="I494" s="22">
        <v>0.55630000000000002</v>
      </c>
      <c r="J494" s="23">
        <v>6952.4365647311643</v>
      </c>
    </row>
    <row r="495" spans="1:12" s="17" customFormat="1" ht="45" hidden="1" x14ac:dyDescent="0.25">
      <c r="A495" s="18" t="s">
        <v>1142</v>
      </c>
      <c r="B495" s="26" t="s">
        <v>904</v>
      </c>
      <c r="C495" s="29" t="s">
        <v>1143</v>
      </c>
      <c r="D495" s="21">
        <v>15</v>
      </c>
      <c r="E495" s="21">
        <v>7</v>
      </c>
      <c r="F495" s="21"/>
      <c r="G495" s="21" t="s">
        <v>16</v>
      </c>
      <c r="H495" s="21">
        <v>3.53</v>
      </c>
      <c r="I495" s="22">
        <v>7.1099999999999997E-2</v>
      </c>
      <c r="J495" s="23">
        <v>63006.798883412499</v>
      </c>
    </row>
    <row r="496" spans="1:12" s="17" customFormat="1" ht="30" hidden="1" x14ac:dyDescent="0.25">
      <c r="A496" s="18" t="s">
        <v>1144</v>
      </c>
      <c r="B496" s="26" t="s">
        <v>904</v>
      </c>
      <c r="C496" s="29" t="s">
        <v>1145</v>
      </c>
      <c r="D496" s="21">
        <v>16</v>
      </c>
      <c r="E496" s="21">
        <v>8</v>
      </c>
      <c r="F496" s="21"/>
      <c r="G496" s="21" t="s">
        <v>99</v>
      </c>
      <c r="H496" s="21">
        <v>4.4400000000000004</v>
      </c>
      <c r="I496" s="22">
        <v>7.7700000000000005E-2</v>
      </c>
      <c r="J496" s="23">
        <v>71706.622489765781</v>
      </c>
    </row>
    <row r="497" spans="1:12" s="17" customFormat="1" ht="30" hidden="1" x14ac:dyDescent="0.25">
      <c r="A497" s="18" t="s">
        <v>1146</v>
      </c>
      <c r="B497" s="26" t="s">
        <v>904</v>
      </c>
      <c r="C497" s="29" t="s">
        <v>1147</v>
      </c>
      <c r="D497" s="21">
        <v>16</v>
      </c>
      <c r="E497" s="21">
        <v>8</v>
      </c>
      <c r="F497" s="21"/>
      <c r="G497" s="21" t="s">
        <v>99</v>
      </c>
      <c r="H497" s="21">
        <v>4.4400000000000004</v>
      </c>
      <c r="I497" s="22">
        <v>7.7700000000000005E-2</v>
      </c>
      <c r="J497" s="36">
        <v>71706.622489765781</v>
      </c>
    </row>
    <row r="498" spans="1:12" ht="47.25" customHeight="1" x14ac:dyDescent="0.25">
      <c r="A498" s="37" t="s">
        <v>1148</v>
      </c>
      <c r="B498" s="38" t="s">
        <v>1149</v>
      </c>
      <c r="C498" s="39" t="s">
        <v>1150</v>
      </c>
      <c r="D498" s="40">
        <v>2</v>
      </c>
      <c r="E498" s="40">
        <v>5</v>
      </c>
      <c r="F498" s="40">
        <v>3</v>
      </c>
      <c r="G498" s="40" t="s">
        <v>1244</v>
      </c>
      <c r="H498" s="40">
        <v>4.24</v>
      </c>
      <c r="I498" s="41">
        <v>0.32500000000000001</v>
      </c>
      <c r="J498" s="42">
        <v>154309.81</v>
      </c>
      <c r="K498" s="43">
        <v>1</v>
      </c>
      <c r="L498" s="44">
        <f>J498*K498</f>
        <v>154309.81</v>
      </c>
    </row>
    <row r="499" spans="1:12" s="17" customFormat="1" hidden="1" x14ac:dyDescent="0.25">
      <c r="A499" s="18" t="s">
        <v>1151</v>
      </c>
      <c r="B499" s="26" t="s">
        <v>1152</v>
      </c>
      <c r="C499" s="27" t="s">
        <v>1153</v>
      </c>
      <c r="D499" s="21">
        <v>3</v>
      </c>
      <c r="E499" s="21">
        <v>16</v>
      </c>
      <c r="F499" s="21"/>
      <c r="G499" s="21" t="s">
        <v>431</v>
      </c>
      <c r="H499" s="21">
        <v>17.2</v>
      </c>
      <c r="I499" s="22">
        <v>1.1900000000000001E-2</v>
      </c>
      <c r="J499" s="16">
        <v>491728.085693095</v>
      </c>
    </row>
    <row r="500" spans="1:12" s="17" customFormat="1" x14ac:dyDescent="0.25">
      <c r="A500" s="18" t="s">
        <v>1154</v>
      </c>
      <c r="B500" s="19" t="s">
        <v>14</v>
      </c>
      <c r="C500" s="20" t="s">
        <v>1155</v>
      </c>
      <c r="D500" s="21">
        <v>1</v>
      </c>
      <c r="E500" s="21">
        <v>5</v>
      </c>
      <c r="F500" s="21">
        <v>1</v>
      </c>
      <c r="G500" s="21" t="s">
        <v>1242</v>
      </c>
      <c r="H500" s="21">
        <v>1.04</v>
      </c>
      <c r="I500" s="22">
        <v>0.32500000000000001</v>
      </c>
      <c r="J500" s="30">
        <v>45117.25</v>
      </c>
      <c r="K500" s="31">
        <v>5</v>
      </c>
      <c r="L500" s="25">
        <f>K500*J500</f>
        <v>225586.25</v>
      </c>
    </row>
    <row r="501" spans="1:12" s="17" customFormat="1" hidden="1" x14ac:dyDescent="0.25">
      <c r="A501" s="18" t="s">
        <v>1156</v>
      </c>
      <c r="B501" s="26" t="s">
        <v>14</v>
      </c>
      <c r="C501" s="27" t="s">
        <v>1155</v>
      </c>
      <c r="D501" s="21">
        <v>2</v>
      </c>
      <c r="E501" s="21">
        <v>9</v>
      </c>
      <c r="F501" s="21"/>
      <c r="G501" s="21" t="s">
        <v>118</v>
      </c>
      <c r="H501" s="21">
        <v>4.88</v>
      </c>
      <c r="I501" s="22">
        <v>5.8400000000000001E-2</v>
      </c>
      <c r="J501" s="23">
        <v>86234.497084592469</v>
      </c>
    </row>
    <row r="502" spans="1:12" s="17" customFormat="1" hidden="1" x14ac:dyDescent="0.25">
      <c r="A502" s="18" t="s">
        <v>1157</v>
      </c>
      <c r="B502" s="26" t="s">
        <v>267</v>
      </c>
      <c r="C502" s="27" t="s">
        <v>1158</v>
      </c>
      <c r="D502" s="21">
        <v>3</v>
      </c>
      <c r="E502" s="21">
        <v>1</v>
      </c>
      <c r="F502" s="21"/>
      <c r="G502" s="21" t="s">
        <v>24</v>
      </c>
      <c r="H502" s="21">
        <v>0.4</v>
      </c>
      <c r="I502" s="22">
        <v>0.55630000000000002</v>
      </c>
      <c r="J502" s="23">
        <v>3149.5269472580885</v>
      </c>
    </row>
    <row r="503" spans="1:12" s="17" customFormat="1" hidden="1" x14ac:dyDescent="0.25">
      <c r="A503" s="18" t="s">
        <v>1159</v>
      </c>
      <c r="B503" s="26" t="s">
        <v>267</v>
      </c>
      <c r="C503" s="27" t="s">
        <v>1160</v>
      </c>
      <c r="D503" s="21">
        <v>3</v>
      </c>
      <c r="E503" s="21">
        <v>1</v>
      </c>
      <c r="F503" s="21"/>
      <c r="G503" s="21" t="s">
        <v>24</v>
      </c>
      <c r="H503" s="21">
        <v>0.4</v>
      </c>
      <c r="I503" s="22">
        <v>0.55630000000000002</v>
      </c>
      <c r="J503" s="23">
        <v>3247.6789170240181</v>
      </c>
    </row>
    <row r="504" spans="1:12" s="17" customFormat="1" hidden="1" x14ac:dyDescent="0.25">
      <c r="A504" s="18" t="s">
        <v>1161</v>
      </c>
      <c r="B504" s="26" t="s">
        <v>267</v>
      </c>
      <c r="C504" s="27" t="s">
        <v>1162</v>
      </c>
      <c r="D504" s="21">
        <v>4</v>
      </c>
      <c r="E504" s="21">
        <v>2</v>
      </c>
      <c r="F504" s="21"/>
      <c r="G504" s="21" t="s">
        <v>44</v>
      </c>
      <c r="H504" s="21">
        <v>0.76</v>
      </c>
      <c r="I504" s="22">
        <v>0.41670000000000001</v>
      </c>
      <c r="J504" s="23">
        <v>4042.9403737827379</v>
      </c>
    </row>
    <row r="505" spans="1:12" s="17" customFormat="1" ht="30" hidden="1" x14ac:dyDescent="0.25">
      <c r="A505" s="18" t="s">
        <v>1163</v>
      </c>
      <c r="B505" s="19" t="s">
        <v>354</v>
      </c>
      <c r="C505" s="20" t="s">
        <v>1164</v>
      </c>
      <c r="D505" s="21">
        <v>3</v>
      </c>
      <c r="E505" s="21">
        <v>4</v>
      </c>
      <c r="F505" s="21"/>
      <c r="G505" s="21" t="s">
        <v>32</v>
      </c>
      <c r="H505" s="21">
        <v>1.37</v>
      </c>
      <c r="I505" s="22">
        <v>0.1875</v>
      </c>
      <c r="J505" s="23">
        <v>21745.215733209632</v>
      </c>
    </row>
    <row r="506" spans="1:12" s="17" customFormat="1" ht="45" hidden="1" x14ac:dyDescent="0.25">
      <c r="A506" s="18" t="s">
        <v>1165</v>
      </c>
      <c r="B506" s="26" t="s">
        <v>1166</v>
      </c>
      <c r="C506" s="29" t="s">
        <v>1167</v>
      </c>
      <c r="D506" s="21">
        <v>2</v>
      </c>
      <c r="E506" s="21">
        <v>14</v>
      </c>
      <c r="F506" s="21"/>
      <c r="G506" s="21" t="s">
        <v>75</v>
      </c>
      <c r="H506" s="21">
        <v>10.11</v>
      </c>
      <c r="I506" s="22">
        <v>2.1499999999999998E-2</v>
      </c>
      <c r="J506" s="23">
        <v>216045.25441571837</v>
      </c>
    </row>
    <row r="507" spans="1:12" s="17" customFormat="1" ht="45" hidden="1" x14ac:dyDescent="0.25">
      <c r="A507" s="18" t="s">
        <v>1168</v>
      </c>
      <c r="B507" s="19" t="s">
        <v>262</v>
      </c>
      <c r="C507" s="29" t="s">
        <v>1169</v>
      </c>
      <c r="D507" s="21">
        <v>5</v>
      </c>
      <c r="E507" s="21">
        <v>3</v>
      </c>
      <c r="F507" s="21">
        <v>2</v>
      </c>
      <c r="G507" s="21" t="s">
        <v>20</v>
      </c>
      <c r="H507" s="21">
        <v>1.07</v>
      </c>
      <c r="I507" s="22">
        <v>0.23710000000000001</v>
      </c>
      <c r="J507" s="23">
        <v>16408.599999999999</v>
      </c>
      <c r="K507" s="24">
        <v>1</v>
      </c>
      <c r="L507" s="25">
        <f>J507*K507</f>
        <v>16408.599999999999</v>
      </c>
    </row>
    <row r="508" spans="1:12" s="17" customFormat="1" ht="45" hidden="1" x14ac:dyDescent="0.25">
      <c r="A508" s="18" t="s">
        <v>1170</v>
      </c>
      <c r="B508" s="19" t="s">
        <v>262</v>
      </c>
      <c r="C508" s="29" t="s">
        <v>1171</v>
      </c>
      <c r="D508" s="21">
        <v>5</v>
      </c>
      <c r="E508" s="21">
        <v>3</v>
      </c>
      <c r="F508" s="21">
        <v>2</v>
      </c>
      <c r="G508" s="21" t="s">
        <v>20</v>
      </c>
      <c r="H508" s="21">
        <v>1.07</v>
      </c>
      <c r="I508" s="22">
        <v>0.23710000000000001</v>
      </c>
      <c r="J508" s="23">
        <v>16408.599999999999</v>
      </c>
      <c r="K508" s="24">
        <v>1</v>
      </c>
      <c r="L508" s="25">
        <f>J508*K508</f>
        <v>16408.599999999999</v>
      </c>
    </row>
    <row r="509" spans="1:12" s="17" customFormat="1" hidden="1" x14ac:dyDescent="0.25">
      <c r="A509" s="18" t="s">
        <v>1172</v>
      </c>
      <c r="B509" s="26" t="s">
        <v>1173</v>
      </c>
      <c r="C509" s="27" t="s">
        <v>1174</v>
      </c>
      <c r="D509" s="21">
        <v>1</v>
      </c>
      <c r="E509" s="21">
        <v>1</v>
      </c>
      <c r="F509" s="21"/>
      <c r="G509" s="21" t="s">
        <v>24</v>
      </c>
      <c r="H509" s="21">
        <v>0.4</v>
      </c>
      <c r="I509" s="22">
        <v>0.55630000000000002</v>
      </c>
      <c r="J509" s="23">
        <v>7156.6189745234624</v>
      </c>
    </row>
    <row r="510" spans="1:12" s="17" customFormat="1" hidden="1" x14ac:dyDescent="0.25">
      <c r="A510" s="18" t="s">
        <v>1175</v>
      </c>
      <c r="B510" s="26" t="s">
        <v>1173</v>
      </c>
      <c r="C510" s="27" t="s">
        <v>1174</v>
      </c>
      <c r="D510" s="21">
        <v>2</v>
      </c>
      <c r="E510" s="21">
        <v>2</v>
      </c>
      <c r="F510" s="21"/>
      <c r="G510" s="21" t="s">
        <v>44</v>
      </c>
      <c r="H510" s="21">
        <v>0.76</v>
      </c>
      <c r="I510" s="22">
        <v>0.41670000000000001</v>
      </c>
      <c r="J510" s="23">
        <v>9813.848371223854</v>
      </c>
    </row>
    <row r="511" spans="1:12" s="17" customFormat="1" hidden="1" x14ac:dyDescent="0.25">
      <c r="A511" s="18" t="s">
        <v>1176</v>
      </c>
      <c r="B511" s="26" t="s">
        <v>1177</v>
      </c>
      <c r="C511" s="27" t="s">
        <v>1178</v>
      </c>
      <c r="D511" s="21">
        <v>5</v>
      </c>
      <c r="E511" s="21">
        <v>2</v>
      </c>
      <c r="F511" s="21"/>
      <c r="G511" s="21" t="s">
        <v>44</v>
      </c>
      <c r="H511" s="21">
        <v>0.76</v>
      </c>
      <c r="I511" s="22">
        <v>0.41670000000000001</v>
      </c>
      <c r="J511" s="23">
        <v>4857.5771004238322</v>
      </c>
    </row>
    <row r="512" spans="1:12" s="17" customFormat="1" hidden="1" x14ac:dyDescent="0.25">
      <c r="A512" s="18" t="s">
        <v>1179</v>
      </c>
      <c r="B512" s="26" t="s">
        <v>1177</v>
      </c>
      <c r="C512" s="27" t="s">
        <v>1180</v>
      </c>
      <c r="D512" s="21">
        <v>5</v>
      </c>
      <c r="E512" s="21">
        <v>2</v>
      </c>
      <c r="F512" s="21"/>
      <c r="G512" s="21" t="s">
        <v>44</v>
      </c>
      <c r="H512" s="21">
        <v>0.76</v>
      </c>
      <c r="I512" s="22">
        <v>0.41670000000000001</v>
      </c>
      <c r="J512" s="23">
        <v>4857.5771004238322</v>
      </c>
    </row>
    <row r="513" spans="1:12" s="17" customFormat="1" hidden="1" x14ac:dyDescent="0.25">
      <c r="A513" s="18" t="s">
        <v>1181</v>
      </c>
      <c r="B513" s="26" t="s">
        <v>1177</v>
      </c>
      <c r="C513" s="27" t="s">
        <v>1182</v>
      </c>
      <c r="D513" s="21">
        <v>5</v>
      </c>
      <c r="E513" s="21">
        <v>2</v>
      </c>
      <c r="F513" s="21"/>
      <c r="G513" s="21" t="s">
        <v>44</v>
      </c>
      <c r="H513" s="21">
        <v>0.76</v>
      </c>
      <c r="I513" s="22">
        <v>0.41670000000000001</v>
      </c>
      <c r="J513" s="23">
        <v>4857.5771004238322</v>
      </c>
    </row>
    <row r="514" spans="1:12" s="17" customFormat="1" hidden="1" x14ac:dyDescent="0.25">
      <c r="A514" s="18" t="s">
        <v>1183</v>
      </c>
      <c r="B514" s="26" t="s">
        <v>252</v>
      </c>
      <c r="C514" s="27" t="s">
        <v>1184</v>
      </c>
      <c r="D514" s="21">
        <v>5</v>
      </c>
      <c r="E514" s="21">
        <v>2</v>
      </c>
      <c r="F514" s="21"/>
      <c r="G514" s="21" t="s">
        <v>44</v>
      </c>
      <c r="H514" s="21">
        <v>0.76</v>
      </c>
      <c r="I514" s="22">
        <v>0.41670000000000001</v>
      </c>
      <c r="J514" s="23">
        <v>3181.052146394517</v>
      </c>
    </row>
    <row r="515" spans="1:12" s="17" customFormat="1" ht="30" hidden="1" x14ac:dyDescent="0.25">
      <c r="A515" s="18" t="s">
        <v>1185</v>
      </c>
      <c r="B515" s="26" t="s">
        <v>907</v>
      </c>
      <c r="C515" s="29" t="s">
        <v>1186</v>
      </c>
      <c r="D515" s="21">
        <v>18</v>
      </c>
      <c r="E515" s="21">
        <v>8</v>
      </c>
      <c r="F515" s="21"/>
      <c r="G515" s="21" t="s">
        <v>99</v>
      </c>
      <c r="H515" s="21">
        <v>4.4400000000000004</v>
      </c>
      <c r="I515" s="22">
        <v>7.7700000000000005E-2</v>
      </c>
      <c r="J515" s="23">
        <v>48675.409396233226</v>
      </c>
    </row>
    <row r="516" spans="1:12" s="17" customFormat="1" hidden="1" x14ac:dyDescent="0.25">
      <c r="A516" s="18" t="s">
        <v>1187</v>
      </c>
      <c r="B516" s="26" t="s">
        <v>1188</v>
      </c>
      <c r="C516" s="27" t="s">
        <v>1189</v>
      </c>
      <c r="D516" s="21">
        <v>3</v>
      </c>
      <c r="E516" s="21">
        <v>2</v>
      </c>
      <c r="F516" s="21"/>
      <c r="G516" s="21" t="s">
        <v>44</v>
      </c>
      <c r="H516" s="21">
        <v>0.76</v>
      </c>
      <c r="I516" s="22">
        <v>0.41670000000000001</v>
      </c>
      <c r="J516" s="23">
        <v>12206.18434511669</v>
      </c>
    </row>
    <row r="517" spans="1:12" s="17" customFormat="1" hidden="1" x14ac:dyDescent="0.25">
      <c r="A517" s="18" t="s">
        <v>1190</v>
      </c>
      <c r="B517" s="26" t="s">
        <v>1188</v>
      </c>
      <c r="C517" s="27" t="s">
        <v>1191</v>
      </c>
      <c r="D517" s="21">
        <v>3</v>
      </c>
      <c r="E517" s="21">
        <v>2</v>
      </c>
      <c r="F517" s="21"/>
      <c r="G517" s="21" t="s">
        <v>44</v>
      </c>
      <c r="H517" s="21">
        <v>0.76</v>
      </c>
      <c r="I517" s="22">
        <v>0.41670000000000001</v>
      </c>
      <c r="J517" s="23">
        <v>27323.558805530498</v>
      </c>
    </row>
    <row r="518" spans="1:12" s="17" customFormat="1" ht="45" hidden="1" x14ac:dyDescent="0.25">
      <c r="A518" s="18" t="s">
        <v>1192</v>
      </c>
      <c r="B518" s="26" t="s">
        <v>337</v>
      </c>
      <c r="C518" s="29" t="s">
        <v>1193</v>
      </c>
      <c r="D518" s="21">
        <v>2</v>
      </c>
      <c r="E518" s="21">
        <v>9</v>
      </c>
      <c r="F518" s="21"/>
      <c r="G518" s="21" t="s">
        <v>118</v>
      </c>
      <c r="H518" s="21">
        <v>4.88</v>
      </c>
      <c r="I518" s="22">
        <v>5.8400000000000001E-2</v>
      </c>
      <c r="J518" s="23">
        <v>109177.54450165016</v>
      </c>
    </row>
    <row r="519" spans="1:12" s="17" customFormat="1" ht="45" hidden="1" x14ac:dyDescent="0.25">
      <c r="A519" s="18" t="s">
        <v>1194</v>
      </c>
      <c r="B519" s="19" t="s">
        <v>209</v>
      </c>
      <c r="C519" s="29" t="s">
        <v>1195</v>
      </c>
      <c r="D519" s="21">
        <v>1</v>
      </c>
      <c r="E519" s="21">
        <v>3</v>
      </c>
      <c r="F519" s="21">
        <v>3</v>
      </c>
      <c r="G519" s="21" t="s">
        <v>20</v>
      </c>
      <c r="H519" s="21">
        <v>1.07</v>
      </c>
      <c r="I519" s="22">
        <v>0.23710000000000001</v>
      </c>
      <c r="J519" s="23">
        <v>35341.662875285729</v>
      </c>
      <c r="K519" s="24">
        <v>4</v>
      </c>
      <c r="L519" s="25">
        <f>K519*J519</f>
        <v>141366.65150114291</v>
      </c>
    </row>
    <row r="520" spans="1:12" s="17" customFormat="1" hidden="1" x14ac:dyDescent="0.25">
      <c r="A520" s="18" t="s">
        <v>1196</v>
      </c>
      <c r="B520" s="26" t="s">
        <v>209</v>
      </c>
      <c r="C520" s="27" t="s">
        <v>1195</v>
      </c>
      <c r="D520" s="21" t="s">
        <v>1197</v>
      </c>
      <c r="E520" s="21">
        <v>12</v>
      </c>
      <c r="F520" s="21"/>
      <c r="G520" s="21" t="s">
        <v>212</v>
      </c>
      <c r="H520" s="21">
        <v>6.76</v>
      </c>
      <c r="I520" s="22">
        <v>5.8999999999999997E-2</v>
      </c>
      <c r="J520" s="36">
        <v>53970.353446098132</v>
      </c>
    </row>
    <row r="521" spans="1:12" ht="30" x14ac:dyDescent="0.25">
      <c r="A521" s="37" t="s">
        <v>1198</v>
      </c>
      <c r="B521" s="38" t="s">
        <v>1199</v>
      </c>
      <c r="C521" s="39" t="s">
        <v>1200</v>
      </c>
      <c r="D521" s="62" t="s">
        <v>1132</v>
      </c>
      <c r="E521" s="40">
        <v>5</v>
      </c>
      <c r="F521" s="40">
        <v>3</v>
      </c>
      <c r="G521" s="40" t="s">
        <v>1244</v>
      </c>
      <c r="H521" s="40">
        <v>4.24</v>
      </c>
      <c r="I521" s="41">
        <v>0.32500000000000001</v>
      </c>
      <c r="J521" s="42">
        <v>147404.35</v>
      </c>
      <c r="K521" s="43">
        <v>4</v>
      </c>
      <c r="L521" s="44">
        <f>J521*K521</f>
        <v>589617.4</v>
      </c>
    </row>
    <row r="522" spans="1:12" ht="30" x14ac:dyDescent="0.25">
      <c r="A522" s="37" t="s">
        <v>1201</v>
      </c>
      <c r="B522" s="38" t="s">
        <v>1199</v>
      </c>
      <c r="C522" s="39" t="s">
        <v>1202</v>
      </c>
      <c r="D522" s="62" t="s">
        <v>1132</v>
      </c>
      <c r="E522" s="40">
        <v>5</v>
      </c>
      <c r="F522" s="40">
        <v>3</v>
      </c>
      <c r="G522" s="40" t="s">
        <v>1244</v>
      </c>
      <c r="H522" s="40">
        <v>4.24</v>
      </c>
      <c r="I522" s="41">
        <v>0.32500000000000001</v>
      </c>
      <c r="J522" s="42">
        <v>145030</v>
      </c>
      <c r="K522" s="43">
        <v>1</v>
      </c>
      <c r="L522" s="44">
        <f>J522*K522</f>
        <v>145030</v>
      </c>
    </row>
    <row r="523" spans="1:12" ht="30" x14ac:dyDescent="0.25">
      <c r="A523" s="37" t="s">
        <v>1203</v>
      </c>
      <c r="B523" s="38" t="s">
        <v>1199</v>
      </c>
      <c r="C523" s="39" t="s">
        <v>1204</v>
      </c>
      <c r="D523" s="62" t="s">
        <v>1132</v>
      </c>
      <c r="E523" s="40">
        <v>5</v>
      </c>
      <c r="F523" s="40">
        <v>3</v>
      </c>
      <c r="G523" s="40" t="s">
        <v>1244</v>
      </c>
      <c r="H523" s="40">
        <v>4.24</v>
      </c>
      <c r="I523" s="41">
        <v>0.32500000000000001</v>
      </c>
      <c r="J523" s="42">
        <v>147043.34</v>
      </c>
      <c r="K523" s="43">
        <v>1</v>
      </c>
      <c r="L523" s="44">
        <f>J523*K523</f>
        <v>147043.34</v>
      </c>
    </row>
    <row r="524" spans="1:12" s="17" customFormat="1" hidden="1" x14ac:dyDescent="0.25">
      <c r="A524" s="18" t="s">
        <v>1205</v>
      </c>
      <c r="B524" s="26" t="s">
        <v>50</v>
      </c>
      <c r="C524" s="27" t="s">
        <v>1206</v>
      </c>
      <c r="D524" s="21">
        <v>5</v>
      </c>
      <c r="E524" s="21">
        <v>2</v>
      </c>
      <c r="F524" s="21"/>
      <c r="G524" s="21" t="s">
        <v>44</v>
      </c>
      <c r="H524" s="21">
        <v>0.76</v>
      </c>
      <c r="I524" s="22">
        <v>0.41670000000000001</v>
      </c>
      <c r="J524" s="16">
        <v>6224.0523881968238</v>
      </c>
    </row>
    <row r="525" spans="1:12" s="17" customFormat="1" hidden="1" x14ac:dyDescent="0.25">
      <c r="A525" s="18" t="s">
        <v>1207</v>
      </c>
      <c r="B525" s="26" t="s">
        <v>856</v>
      </c>
      <c r="C525" s="27" t="s">
        <v>1208</v>
      </c>
      <c r="D525" s="21">
        <v>1</v>
      </c>
      <c r="E525" s="21">
        <v>16</v>
      </c>
      <c r="F525" s="21"/>
      <c r="G525" s="21" t="s">
        <v>431</v>
      </c>
      <c r="H525" s="21">
        <v>17.2</v>
      </c>
      <c r="I525" s="22">
        <v>1.1900000000000001E-2</v>
      </c>
      <c r="J525" s="23">
        <v>485023.84070691047</v>
      </c>
    </row>
    <row r="526" spans="1:12" s="17" customFormat="1" ht="30" hidden="1" x14ac:dyDescent="0.25">
      <c r="A526" s="18" t="s">
        <v>1209</v>
      </c>
      <c r="B526" s="19" t="s">
        <v>1210</v>
      </c>
      <c r="C526" s="20" t="s">
        <v>1211</v>
      </c>
      <c r="D526" s="21">
        <v>1</v>
      </c>
      <c r="E526" s="21">
        <v>4</v>
      </c>
      <c r="F526" s="21"/>
      <c r="G526" s="21" t="s">
        <v>32</v>
      </c>
      <c r="H526" s="21">
        <v>1.37</v>
      </c>
      <c r="I526" s="22">
        <v>0.1875</v>
      </c>
      <c r="J526" s="23">
        <v>150952.278997068</v>
      </c>
    </row>
    <row r="527" spans="1:12" s="17" customFormat="1" hidden="1" x14ac:dyDescent="0.25">
      <c r="A527" s="18" t="s">
        <v>1212</v>
      </c>
      <c r="B527" s="26" t="s">
        <v>1210</v>
      </c>
      <c r="C527" s="27" t="s">
        <v>1211</v>
      </c>
      <c r="D527" s="21" t="s">
        <v>1117</v>
      </c>
      <c r="E527" s="21">
        <v>6</v>
      </c>
      <c r="F527" s="21"/>
      <c r="G527" s="21" t="s">
        <v>114</v>
      </c>
      <c r="H527" s="21">
        <v>2.68</v>
      </c>
      <c r="I527" s="22">
        <v>8.7599999999999997E-2</v>
      </c>
      <c r="J527" s="23">
        <v>153609.5083937684</v>
      </c>
    </row>
    <row r="528" spans="1:12" s="17" customFormat="1" hidden="1" x14ac:dyDescent="0.25">
      <c r="A528" s="18" t="s">
        <v>1213</v>
      </c>
      <c r="B528" s="26" t="s">
        <v>1214</v>
      </c>
      <c r="C528" s="27" t="s">
        <v>1215</v>
      </c>
      <c r="D528" s="21">
        <v>3</v>
      </c>
      <c r="E528" s="21">
        <v>16</v>
      </c>
      <c r="F528" s="21"/>
      <c r="G528" s="21" t="s">
        <v>431</v>
      </c>
      <c r="H528" s="21">
        <v>17.2</v>
      </c>
      <c r="I528" s="22">
        <v>1.1900000000000001E-2</v>
      </c>
      <c r="J528" s="23">
        <v>488300.1126888615</v>
      </c>
    </row>
    <row r="529" spans="1:10" s="17" customFormat="1" hidden="1" x14ac:dyDescent="0.25">
      <c r="A529" s="18" t="s">
        <v>1216</v>
      </c>
      <c r="B529" s="26" t="s">
        <v>688</v>
      </c>
      <c r="C529" s="27" t="s">
        <v>1217</v>
      </c>
      <c r="D529" s="21">
        <v>4</v>
      </c>
      <c r="E529" s="21">
        <v>2</v>
      </c>
      <c r="F529" s="21"/>
      <c r="G529" s="21" t="s">
        <v>44</v>
      </c>
      <c r="H529" s="21">
        <v>0.76</v>
      </c>
      <c r="I529" s="22">
        <v>0.41670000000000001</v>
      </c>
      <c r="J529" s="23">
        <v>28406.109618994535</v>
      </c>
    </row>
    <row r="530" spans="1:10" s="17" customFormat="1" ht="30" hidden="1" x14ac:dyDescent="0.25">
      <c r="A530" s="18" t="s">
        <v>1218</v>
      </c>
      <c r="B530" s="19" t="s">
        <v>1219</v>
      </c>
      <c r="C530" s="20" t="s">
        <v>1220</v>
      </c>
      <c r="D530" s="21">
        <v>1</v>
      </c>
      <c r="E530" s="21">
        <v>4</v>
      </c>
      <c r="F530" s="21"/>
      <c r="G530" s="21" t="s">
        <v>32</v>
      </c>
      <c r="H530" s="21">
        <v>1.37</v>
      </c>
      <c r="I530" s="22">
        <v>0.1875</v>
      </c>
      <c r="J530" s="23">
        <v>44850.339928857778</v>
      </c>
    </row>
    <row r="531" spans="1:10" s="17" customFormat="1" hidden="1" x14ac:dyDescent="0.25">
      <c r="A531" s="18" t="s">
        <v>1221</v>
      </c>
      <c r="B531" s="26" t="s">
        <v>1219</v>
      </c>
      <c r="C531" s="27" t="s">
        <v>1220</v>
      </c>
      <c r="D531" s="21">
        <v>4</v>
      </c>
      <c r="E531" s="21">
        <v>11</v>
      </c>
      <c r="F531" s="21"/>
      <c r="G531" s="21" t="s">
        <v>226</v>
      </c>
      <c r="H531" s="21">
        <v>5.74</v>
      </c>
      <c r="I531" s="22">
        <v>7.2700000000000001E-2</v>
      </c>
      <c r="J531" s="23">
        <v>93166.862630838645</v>
      </c>
    </row>
    <row r="532" spans="1:10" s="17" customFormat="1" hidden="1" x14ac:dyDescent="0.25">
      <c r="A532" s="18" t="s">
        <v>1222</v>
      </c>
      <c r="B532" s="26" t="s">
        <v>1219</v>
      </c>
      <c r="C532" s="27" t="s">
        <v>1223</v>
      </c>
      <c r="D532" s="21">
        <v>1</v>
      </c>
      <c r="E532" s="21">
        <v>6</v>
      </c>
      <c r="F532" s="21"/>
      <c r="G532" s="21" t="s">
        <v>114</v>
      </c>
      <c r="H532" s="21">
        <v>2.68</v>
      </c>
      <c r="I532" s="22">
        <v>8.7599999999999997E-2</v>
      </c>
      <c r="J532" s="23">
        <v>47016.704162059708</v>
      </c>
    </row>
    <row r="533" spans="1:10" s="17" customFormat="1" hidden="1" x14ac:dyDescent="0.25">
      <c r="A533" s="18" t="s">
        <v>1224</v>
      </c>
      <c r="B533" s="26" t="s">
        <v>1219</v>
      </c>
      <c r="C533" s="27" t="s">
        <v>1223</v>
      </c>
      <c r="D533" s="21">
        <v>3</v>
      </c>
      <c r="E533" s="21">
        <v>13</v>
      </c>
      <c r="F533" s="21"/>
      <c r="G533" s="21" t="s">
        <v>132</v>
      </c>
      <c r="H533" s="21">
        <v>8.07</v>
      </c>
      <c r="I533" s="22">
        <v>3.32E-2</v>
      </c>
      <c r="J533" s="23">
        <v>133251.2012466522</v>
      </c>
    </row>
    <row r="534" spans="1:10" s="17" customFormat="1" ht="15.75" hidden="1" thickBot="1" x14ac:dyDescent="0.3">
      <c r="A534" s="63" t="s">
        <v>1225</v>
      </c>
      <c r="B534" s="26" t="s">
        <v>1226</v>
      </c>
      <c r="C534" s="27" t="s">
        <v>1227</v>
      </c>
      <c r="D534" s="21" t="s">
        <v>1228</v>
      </c>
      <c r="E534" s="21">
        <v>1</v>
      </c>
      <c r="F534" s="21"/>
      <c r="G534" s="21" t="s">
        <v>24</v>
      </c>
      <c r="H534" s="21">
        <v>0.4</v>
      </c>
      <c r="I534" s="22">
        <v>0.55630000000000002</v>
      </c>
      <c r="J534" s="64" t="e">
        <f>SUMIF(#REF!,A534,#REF!)</f>
        <v>#REF!</v>
      </c>
    </row>
  </sheetData>
  <autoFilter ref="A8:L534">
    <filterColumn colId="4">
      <filters>
        <filter val="5"/>
      </filters>
    </filterColumn>
    <sortState ref="A2:S527">
      <sortCondition ref="A1:A527"/>
    </sortState>
  </autoFilter>
  <mergeCells count="11">
    <mergeCell ref="A7:L7"/>
    <mergeCell ref="J1:L1"/>
    <mergeCell ref="J2:L2"/>
    <mergeCell ref="J4:L4"/>
    <mergeCell ref="J5:L5"/>
    <mergeCell ref="J6:L6"/>
    <mergeCell ref="G1:I1"/>
    <mergeCell ref="G2:I2"/>
    <mergeCell ref="G4:I4"/>
    <mergeCell ref="G5:I5"/>
    <mergeCell ref="G6:I6"/>
  </mergeCells>
  <pageMargins left="0" right="0" top="0.35433070866141736" bottom="0.19685039370078741" header="0.11811023622047245" footer="0.11811023622047245"/>
  <pageSetup paperSize="9" scale="6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</sheetPr>
  <dimension ref="A1:Q536"/>
  <sheetViews>
    <sheetView view="pageBreakPreview" zoomScaleSheetLayoutView="100" workbookViewId="0">
      <selection activeCell="C8" sqref="C8"/>
    </sheetView>
  </sheetViews>
  <sheetFormatPr defaultColWidth="8.85546875" defaultRowHeight="15" outlineLevelCol="1" x14ac:dyDescent="0.25"/>
  <cols>
    <col min="1" max="1" width="7.28515625" style="1" customWidth="1"/>
    <col min="2" max="2" width="28.28515625" style="59" customWidth="1"/>
    <col min="3" max="3" width="80.28515625" style="65" customWidth="1"/>
    <col min="4" max="4" width="11.85546875" style="66" customWidth="1"/>
    <col min="5" max="5" width="8.5703125" style="66" customWidth="1" outlineLevel="1"/>
    <col min="6" max="6" width="10.28515625" style="66" customWidth="1" outlineLevel="1"/>
    <col min="7" max="7" width="11.28515625" style="66" customWidth="1" outlineLevel="1"/>
    <col min="8" max="8" width="11.140625" style="66" customWidth="1" outlineLevel="1"/>
    <col min="9" max="9" width="14.42578125" style="67" customWidth="1" outlineLevel="1"/>
    <col min="10" max="10" width="13.85546875" style="68" hidden="1" customWidth="1"/>
    <col min="11" max="11" width="12.42578125" style="66" hidden="1" customWidth="1"/>
    <col min="12" max="12" width="16.140625" style="1" hidden="1" customWidth="1"/>
    <col min="13" max="13" width="13.42578125" style="1" hidden="1" customWidth="1"/>
    <col min="14" max="14" width="14.85546875" style="1" hidden="1" customWidth="1"/>
    <col min="15" max="22" width="0" style="1" hidden="1" customWidth="1"/>
    <col min="23" max="16384" width="8.85546875" style="1"/>
  </cols>
  <sheetData>
    <row r="1" spans="1:12" x14ac:dyDescent="0.25">
      <c r="G1" s="168" t="s">
        <v>1238</v>
      </c>
      <c r="H1" s="168"/>
      <c r="I1" s="168"/>
      <c r="J1" s="168"/>
      <c r="K1" s="168"/>
      <c r="L1" s="168"/>
    </row>
    <row r="2" spans="1:12" x14ac:dyDescent="0.25">
      <c r="G2" s="168" t="s">
        <v>1257</v>
      </c>
      <c r="H2" s="168"/>
      <c r="I2" s="168"/>
      <c r="J2" s="168"/>
      <c r="K2" s="168"/>
      <c r="L2" s="168"/>
    </row>
    <row r="3" spans="1:12" ht="8.25" customHeight="1" x14ac:dyDescent="0.25">
      <c r="G3" s="166"/>
      <c r="I3" s="1"/>
      <c r="J3" s="166"/>
    </row>
    <row r="4" spans="1:12" x14ac:dyDescent="0.25">
      <c r="G4" s="168" t="s">
        <v>1236</v>
      </c>
      <c r="H4" s="168"/>
      <c r="I4" s="168"/>
      <c r="J4" s="168"/>
      <c r="K4" s="168"/>
      <c r="L4" s="168"/>
    </row>
    <row r="5" spans="1:12" x14ac:dyDescent="0.25">
      <c r="G5" s="168" t="s">
        <v>1234</v>
      </c>
      <c r="H5" s="168"/>
      <c r="I5" s="168"/>
      <c r="J5" s="168"/>
      <c r="K5" s="168"/>
      <c r="L5" s="168"/>
    </row>
    <row r="6" spans="1:12" ht="15.75" x14ac:dyDescent="0.25">
      <c r="G6" s="169" t="s">
        <v>1235</v>
      </c>
      <c r="H6" s="169"/>
      <c r="I6" s="169"/>
      <c r="J6" s="169"/>
      <c r="K6" s="169"/>
      <c r="L6" s="169"/>
    </row>
    <row r="7" spans="1:12" s="165" customFormat="1" ht="35.25" customHeight="1" x14ac:dyDescent="0.25">
      <c r="A7" s="167" t="s">
        <v>1229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</row>
    <row r="8" spans="1:12" s="74" customFormat="1" ht="80.25" customHeight="1" x14ac:dyDescent="0.25">
      <c r="A8" s="198" t="s">
        <v>1</v>
      </c>
      <c r="B8" s="198" t="s">
        <v>2</v>
      </c>
      <c r="C8" s="199" t="s">
        <v>3</v>
      </c>
      <c r="D8" s="198" t="s">
        <v>4</v>
      </c>
      <c r="E8" s="198" t="s">
        <v>5</v>
      </c>
      <c r="F8" s="198" t="s">
        <v>6</v>
      </c>
      <c r="G8" s="198" t="s">
        <v>7</v>
      </c>
      <c r="H8" s="198" t="s">
        <v>8</v>
      </c>
      <c r="I8" s="200" t="s">
        <v>9</v>
      </c>
      <c r="J8" s="72" t="s">
        <v>10</v>
      </c>
      <c r="K8" s="8" t="s">
        <v>11</v>
      </c>
      <c r="L8" s="73" t="s">
        <v>12</v>
      </c>
    </row>
    <row r="9" spans="1:12" s="81" customFormat="1" hidden="1" x14ac:dyDescent="0.25">
      <c r="A9" s="75" t="s">
        <v>13</v>
      </c>
      <c r="B9" s="76" t="s">
        <v>14</v>
      </c>
      <c r="C9" s="77" t="s">
        <v>15</v>
      </c>
      <c r="D9" s="78">
        <v>1</v>
      </c>
      <c r="E9" s="78">
        <v>7</v>
      </c>
      <c r="F9" s="78"/>
      <c r="G9" s="78" t="s">
        <v>16</v>
      </c>
      <c r="H9" s="78">
        <v>3.53</v>
      </c>
      <c r="I9" s="79">
        <v>7.1099999999999997E-2</v>
      </c>
      <c r="J9" s="80">
        <v>64675.87</v>
      </c>
    </row>
    <row r="10" spans="1:12" s="81" customFormat="1" ht="30" hidden="1" customHeight="1" x14ac:dyDescent="0.25">
      <c r="A10" s="82" t="s">
        <v>17</v>
      </c>
      <c r="B10" s="83" t="s">
        <v>18</v>
      </c>
      <c r="C10" s="84" t="s">
        <v>19</v>
      </c>
      <c r="D10" s="85">
        <v>5</v>
      </c>
      <c r="E10" s="85">
        <v>3</v>
      </c>
      <c r="F10" s="85">
        <v>2</v>
      </c>
      <c r="G10" s="85" t="s">
        <v>20</v>
      </c>
      <c r="H10" s="85">
        <v>1.07</v>
      </c>
      <c r="I10" s="86">
        <v>0.23710000000000001</v>
      </c>
      <c r="J10" s="87">
        <v>13972.37</v>
      </c>
      <c r="K10" s="88">
        <v>4</v>
      </c>
      <c r="L10" s="89">
        <f>J10*K10</f>
        <v>55889.48</v>
      </c>
    </row>
    <row r="11" spans="1:12" s="81" customFormat="1" hidden="1" x14ac:dyDescent="0.25">
      <c r="A11" s="82" t="s">
        <v>21</v>
      </c>
      <c r="B11" s="90" t="s">
        <v>22</v>
      </c>
      <c r="C11" s="91" t="s">
        <v>23</v>
      </c>
      <c r="D11" s="85">
        <v>1</v>
      </c>
      <c r="E11" s="85">
        <v>1</v>
      </c>
      <c r="F11" s="85"/>
      <c r="G11" s="85" t="s">
        <v>24</v>
      </c>
      <c r="H11" s="85">
        <v>0.4</v>
      </c>
      <c r="I11" s="86">
        <v>0.55630000000000002</v>
      </c>
      <c r="J11" s="87">
        <v>3704.62</v>
      </c>
    </row>
    <row r="12" spans="1:12" s="81" customFormat="1" hidden="1" x14ac:dyDescent="0.25">
      <c r="A12" s="82" t="s">
        <v>25</v>
      </c>
      <c r="B12" s="90" t="s">
        <v>26</v>
      </c>
      <c r="C12" s="91" t="s">
        <v>27</v>
      </c>
      <c r="D12" s="85">
        <v>1</v>
      </c>
      <c r="E12" s="85">
        <v>1</v>
      </c>
      <c r="F12" s="85"/>
      <c r="G12" s="85" t="s">
        <v>24</v>
      </c>
      <c r="H12" s="85">
        <v>0.4</v>
      </c>
      <c r="I12" s="86">
        <v>0.55630000000000002</v>
      </c>
      <c r="J12" s="87">
        <v>5530.21</v>
      </c>
    </row>
    <row r="13" spans="1:12" s="81" customFormat="1" hidden="1" x14ac:dyDescent="0.25">
      <c r="A13" s="82" t="s">
        <v>28</v>
      </c>
      <c r="B13" s="83" t="s">
        <v>26</v>
      </c>
      <c r="C13" s="84" t="s">
        <v>27</v>
      </c>
      <c r="D13" s="85">
        <v>2</v>
      </c>
      <c r="E13" s="85">
        <v>3</v>
      </c>
      <c r="F13" s="85">
        <v>2</v>
      </c>
      <c r="G13" s="85" t="s">
        <v>20</v>
      </c>
      <c r="H13" s="85">
        <v>1.07</v>
      </c>
      <c r="I13" s="86">
        <v>0.23710000000000001</v>
      </c>
      <c r="J13" s="87">
        <v>13060.42</v>
      </c>
      <c r="K13" s="88">
        <v>2</v>
      </c>
      <c r="L13" s="89">
        <f>J13*K13</f>
        <v>26120.84</v>
      </c>
    </row>
    <row r="14" spans="1:12" s="81" customFormat="1" hidden="1" x14ac:dyDescent="0.25">
      <c r="A14" s="82" t="s">
        <v>29</v>
      </c>
      <c r="B14" s="90" t="s">
        <v>26</v>
      </c>
      <c r="C14" s="91" t="s">
        <v>30</v>
      </c>
      <c r="D14" s="85">
        <v>1</v>
      </c>
      <c r="E14" s="85">
        <v>1</v>
      </c>
      <c r="F14" s="85"/>
      <c r="G14" s="85" t="s">
        <v>24</v>
      </c>
      <c r="H14" s="85">
        <v>0.4</v>
      </c>
      <c r="I14" s="86">
        <v>0.55630000000000002</v>
      </c>
      <c r="J14" s="87">
        <v>5530.21</v>
      </c>
    </row>
    <row r="15" spans="1:12" s="81" customFormat="1" ht="15" hidden="1" customHeight="1" x14ac:dyDescent="0.25">
      <c r="A15" s="82" t="s">
        <v>31</v>
      </c>
      <c r="B15" s="83" t="s">
        <v>26</v>
      </c>
      <c r="C15" s="84" t="s">
        <v>30</v>
      </c>
      <c r="D15" s="85">
        <v>3</v>
      </c>
      <c r="E15" s="85">
        <v>4</v>
      </c>
      <c r="F15" s="85"/>
      <c r="G15" s="85" t="s">
        <v>32</v>
      </c>
      <c r="H15" s="85">
        <v>1.37</v>
      </c>
      <c r="I15" s="86">
        <v>0.1875</v>
      </c>
      <c r="J15" s="87">
        <v>16590.62</v>
      </c>
    </row>
    <row r="16" spans="1:12" s="81" customFormat="1" ht="30" hidden="1" x14ac:dyDescent="0.25">
      <c r="A16" s="82" t="s">
        <v>33</v>
      </c>
      <c r="B16" s="83" t="s">
        <v>34</v>
      </c>
      <c r="C16" s="84" t="s">
        <v>35</v>
      </c>
      <c r="D16" s="85">
        <v>1</v>
      </c>
      <c r="E16" s="85">
        <v>4</v>
      </c>
      <c r="F16" s="85"/>
      <c r="G16" s="85" t="s">
        <v>32</v>
      </c>
      <c r="H16" s="85">
        <v>1.37</v>
      </c>
      <c r="I16" s="86">
        <v>0.1875</v>
      </c>
      <c r="J16" s="87">
        <v>30537.45</v>
      </c>
    </row>
    <row r="17" spans="1:12" s="81" customFormat="1" hidden="1" x14ac:dyDescent="0.25">
      <c r="A17" s="82" t="s">
        <v>36</v>
      </c>
      <c r="B17" s="90" t="s">
        <v>34</v>
      </c>
      <c r="C17" s="91" t="s">
        <v>35</v>
      </c>
      <c r="D17" s="85">
        <v>2</v>
      </c>
      <c r="E17" s="85">
        <v>7</v>
      </c>
      <c r="F17" s="85"/>
      <c r="G17" s="85" t="s">
        <v>16</v>
      </c>
      <c r="H17" s="85">
        <v>3.53</v>
      </c>
      <c r="I17" s="86">
        <v>7.1099999999999997E-2</v>
      </c>
      <c r="J17" s="87">
        <v>35564.910000000003</v>
      </c>
    </row>
    <row r="18" spans="1:12" s="81" customFormat="1" hidden="1" x14ac:dyDescent="0.25">
      <c r="A18" s="82" t="s">
        <v>37</v>
      </c>
      <c r="B18" s="90" t="s">
        <v>38</v>
      </c>
      <c r="C18" s="91" t="s">
        <v>39</v>
      </c>
      <c r="D18" s="85">
        <v>1</v>
      </c>
      <c r="E18" s="85">
        <v>1</v>
      </c>
      <c r="F18" s="85"/>
      <c r="G18" s="85" t="s">
        <v>24</v>
      </c>
      <c r="H18" s="85">
        <v>0.4</v>
      </c>
      <c r="I18" s="86">
        <v>0.55630000000000002</v>
      </c>
      <c r="J18" s="87">
        <v>7051.56</v>
      </c>
    </row>
    <row r="19" spans="1:12" s="81" customFormat="1" ht="30" hidden="1" x14ac:dyDescent="0.25">
      <c r="A19" s="82" t="s">
        <v>40</v>
      </c>
      <c r="B19" s="83" t="s">
        <v>38</v>
      </c>
      <c r="C19" s="84" t="s">
        <v>39</v>
      </c>
      <c r="D19" s="85">
        <v>2</v>
      </c>
      <c r="E19" s="85">
        <v>3</v>
      </c>
      <c r="F19" s="85">
        <v>2</v>
      </c>
      <c r="G19" s="85" t="s">
        <v>20</v>
      </c>
      <c r="H19" s="85">
        <v>1.07</v>
      </c>
      <c r="I19" s="86">
        <v>0.23710000000000001</v>
      </c>
      <c r="J19" s="87">
        <v>12581.77</v>
      </c>
      <c r="K19" s="88">
        <v>4</v>
      </c>
      <c r="L19" s="89">
        <f>J19*K19</f>
        <v>50327.08</v>
      </c>
    </row>
    <row r="20" spans="1:12" s="81" customFormat="1" ht="20.25" hidden="1" customHeight="1" x14ac:dyDescent="0.25">
      <c r="A20" s="82" t="s">
        <v>41</v>
      </c>
      <c r="B20" s="90" t="s">
        <v>42</v>
      </c>
      <c r="C20" s="91" t="s">
        <v>43</v>
      </c>
      <c r="D20" s="85">
        <v>1</v>
      </c>
      <c r="E20" s="85">
        <v>2</v>
      </c>
      <c r="F20" s="85"/>
      <c r="G20" s="85" t="s">
        <v>44</v>
      </c>
      <c r="H20" s="85">
        <v>0.76</v>
      </c>
      <c r="I20" s="86">
        <v>0.41670000000000001</v>
      </c>
      <c r="J20" s="87">
        <v>190184.89</v>
      </c>
    </row>
    <row r="21" spans="1:12" s="81" customFormat="1" ht="30" hidden="1" x14ac:dyDescent="0.25">
      <c r="A21" s="82" t="s">
        <v>45</v>
      </c>
      <c r="B21" s="83" t="s">
        <v>42</v>
      </c>
      <c r="C21" s="84" t="s">
        <v>43</v>
      </c>
      <c r="D21" s="85">
        <v>2</v>
      </c>
      <c r="E21" s="85">
        <v>4</v>
      </c>
      <c r="F21" s="85"/>
      <c r="G21" s="85" t="s">
        <v>32</v>
      </c>
      <c r="H21" s="85">
        <v>1.37</v>
      </c>
      <c r="I21" s="86">
        <v>0.1875</v>
      </c>
      <c r="J21" s="87">
        <v>18469.495457689693</v>
      </c>
    </row>
    <row r="22" spans="1:12" s="81" customFormat="1" hidden="1" x14ac:dyDescent="0.25">
      <c r="A22" s="82" t="s">
        <v>46</v>
      </c>
      <c r="B22" s="90" t="s">
        <v>47</v>
      </c>
      <c r="C22" s="91" t="s">
        <v>48</v>
      </c>
      <c r="D22" s="85">
        <v>1</v>
      </c>
      <c r="E22" s="85">
        <v>1</v>
      </c>
      <c r="F22" s="85"/>
      <c r="G22" s="85" t="s">
        <v>24</v>
      </c>
      <c r="H22" s="85">
        <v>0.4</v>
      </c>
      <c r="I22" s="86">
        <v>0.55630000000000002</v>
      </c>
      <c r="J22" s="87">
        <v>3253.3622869880355</v>
      </c>
    </row>
    <row r="23" spans="1:12" s="81" customFormat="1" hidden="1" x14ac:dyDescent="0.25">
      <c r="A23" s="82" t="s">
        <v>49</v>
      </c>
      <c r="B23" s="90" t="s">
        <v>50</v>
      </c>
      <c r="C23" s="91" t="s">
        <v>51</v>
      </c>
      <c r="D23" s="85">
        <v>1</v>
      </c>
      <c r="E23" s="85">
        <v>1</v>
      </c>
      <c r="F23" s="85"/>
      <c r="G23" s="85" t="s">
        <v>24</v>
      </c>
      <c r="H23" s="85">
        <v>0.4</v>
      </c>
      <c r="I23" s="86">
        <v>0.55630000000000002</v>
      </c>
      <c r="J23" s="87">
        <v>4979.2419105574591</v>
      </c>
    </row>
    <row r="24" spans="1:12" s="81" customFormat="1" hidden="1" x14ac:dyDescent="0.25">
      <c r="A24" s="82" t="s">
        <v>52</v>
      </c>
      <c r="B24" s="90" t="s">
        <v>50</v>
      </c>
      <c r="C24" s="91" t="s">
        <v>53</v>
      </c>
      <c r="D24" s="85">
        <v>5</v>
      </c>
      <c r="E24" s="85">
        <v>2</v>
      </c>
      <c r="F24" s="85"/>
      <c r="G24" s="85" t="s">
        <v>44</v>
      </c>
      <c r="H24" s="85">
        <v>0.76</v>
      </c>
      <c r="I24" s="86">
        <v>0.41670000000000001</v>
      </c>
      <c r="J24" s="87">
        <v>6224.0523881968238</v>
      </c>
    </row>
    <row r="25" spans="1:12" s="81" customFormat="1" hidden="1" x14ac:dyDescent="0.25">
      <c r="A25" s="82" t="s">
        <v>54</v>
      </c>
      <c r="B25" s="90" t="s">
        <v>55</v>
      </c>
      <c r="C25" s="91" t="s">
        <v>56</v>
      </c>
      <c r="D25" s="85">
        <v>1</v>
      </c>
      <c r="E25" s="85">
        <v>1</v>
      </c>
      <c r="F25" s="85"/>
      <c r="G25" s="85" t="s">
        <v>24</v>
      </c>
      <c r="H25" s="85">
        <v>0.4</v>
      </c>
      <c r="I25" s="86">
        <v>0.55630000000000002</v>
      </c>
      <c r="J25" s="87">
        <v>7345.8170758816141</v>
      </c>
    </row>
    <row r="26" spans="1:12" s="81" customFormat="1" hidden="1" x14ac:dyDescent="0.25">
      <c r="A26" s="82" t="s">
        <v>57</v>
      </c>
      <c r="B26" s="90" t="s">
        <v>58</v>
      </c>
      <c r="C26" s="91" t="s">
        <v>59</v>
      </c>
      <c r="D26" s="85">
        <v>1</v>
      </c>
      <c r="E26" s="85">
        <v>1</v>
      </c>
      <c r="F26" s="85"/>
      <c r="G26" s="85" t="s">
        <v>24</v>
      </c>
      <c r="H26" s="85">
        <v>0.4</v>
      </c>
      <c r="I26" s="86">
        <v>0.55630000000000002</v>
      </c>
      <c r="J26" s="87">
        <v>2636.5892137515784</v>
      </c>
    </row>
    <row r="27" spans="1:12" s="81" customFormat="1" hidden="1" x14ac:dyDescent="0.25">
      <c r="A27" s="82" t="s">
        <v>60</v>
      </c>
      <c r="B27" s="90" t="s">
        <v>61</v>
      </c>
      <c r="C27" s="91" t="s">
        <v>62</v>
      </c>
      <c r="D27" s="85">
        <v>1</v>
      </c>
      <c r="E27" s="85">
        <v>2</v>
      </c>
      <c r="F27" s="85"/>
      <c r="G27" s="85" t="s">
        <v>44</v>
      </c>
      <c r="H27" s="85">
        <v>0.76</v>
      </c>
      <c r="I27" s="86">
        <v>0.41670000000000001</v>
      </c>
      <c r="J27" s="87">
        <v>17492.990952968648</v>
      </c>
    </row>
    <row r="28" spans="1:12" s="81" customFormat="1" hidden="1" x14ac:dyDescent="0.25">
      <c r="A28" s="82" t="s">
        <v>63</v>
      </c>
      <c r="B28" s="90" t="s">
        <v>64</v>
      </c>
      <c r="C28" s="91" t="s">
        <v>65</v>
      </c>
      <c r="D28" s="85">
        <v>1</v>
      </c>
      <c r="E28" s="85">
        <v>2</v>
      </c>
      <c r="F28" s="85"/>
      <c r="G28" s="85" t="s">
        <v>44</v>
      </c>
      <c r="H28" s="85">
        <v>0.76</v>
      </c>
      <c r="I28" s="86">
        <v>0.41670000000000001</v>
      </c>
      <c r="J28" s="87">
        <v>17041.728916483051</v>
      </c>
    </row>
    <row r="29" spans="1:12" s="81" customFormat="1" ht="30" hidden="1" x14ac:dyDescent="0.25">
      <c r="A29" s="82" t="s">
        <v>66</v>
      </c>
      <c r="B29" s="83" t="s">
        <v>67</v>
      </c>
      <c r="C29" s="84" t="s">
        <v>68</v>
      </c>
      <c r="D29" s="85">
        <v>1</v>
      </c>
      <c r="E29" s="85">
        <v>3</v>
      </c>
      <c r="F29" s="85">
        <v>2</v>
      </c>
      <c r="G29" s="85" t="s">
        <v>20</v>
      </c>
      <c r="H29" s="85">
        <v>1.07</v>
      </c>
      <c r="I29" s="86">
        <v>0.23710000000000001</v>
      </c>
      <c r="J29" s="87">
        <v>26134.18</v>
      </c>
      <c r="K29" s="88">
        <v>1</v>
      </c>
      <c r="L29" s="89">
        <f>K29*J29</f>
        <v>26134.18</v>
      </c>
    </row>
    <row r="30" spans="1:12" s="81" customFormat="1" ht="30" hidden="1" x14ac:dyDescent="0.25">
      <c r="A30" s="82" t="s">
        <v>69</v>
      </c>
      <c r="B30" s="90" t="s">
        <v>70</v>
      </c>
      <c r="C30" s="92" t="s">
        <v>71</v>
      </c>
      <c r="D30" s="85">
        <v>1</v>
      </c>
      <c r="E30" s="85">
        <v>7</v>
      </c>
      <c r="F30" s="85"/>
      <c r="G30" s="85" t="s">
        <v>16</v>
      </c>
      <c r="H30" s="85">
        <v>3.53</v>
      </c>
      <c r="I30" s="86">
        <v>7.1099999999999997E-2</v>
      </c>
      <c r="J30" s="87">
        <v>44697.622180675273</v>
      </c>
    </row>
    <row r="31" spans="1:12" s="81" customFormat="1" ht="45" hidden="1" x14ac:dyDescent="0.25">
      <c r="A31" s="82" t="s">
        <v>72</v>
      </c>
      <c r="B31" s="90" t="s">
        <v>73</v>
      </c>
      <c r="C31" s="92" t="s">
        <v>74</v>
      </c>
      <c r="D31" s="85">
        <v>1</v>
      </c>
      <c r="E31" s="85">
        <v>14</v>
      </c>
      <c r="F31" s="85"/>
      <c r="G31" s="85" t="s">
        <v>75</v>
      </c>
      <c r="H31" s="85">
        <v>10.11</v>
      </c>
      <c r="I31" s="86">
        <v>2.1499999999999998E-2</v>
      </c>
      <c r="J31" s="87">
        <v>56483.148630787029</v>
      </c>
    </row>
    <row r="32" spans="1:12" s="81" customFormat="1" hidden="1" x14ac:dyDescent="0.25">
      <c r="A32" s="82" t="s">
        <v>76</v>
      </c>
      <c r="B32" s="90" t="s">
        <v>77</v>
      </c>
      <c r="C32" s="91" t="s">
        <v>78</v>
      </c>
      <c r="D32" s="85">
        <v>1</v>
      </c>
      <c r="E32" s="85">
        <v>2</v>
      </c>
      <c r="F32" s="85"/>
      <c r="G32" s="85" t="s">
        <v>44</v>
      </c>
      <c r="H32" s="85">
        <v>0.76</v>
      </c>
      <c r="I32" s="86">
        <v>0.41670000000000001</v>
      </c>
      <c r="J32" s="87">
        <v>22363.155295553293</v>
      </c>
    </row>
    <row r="33" spans="1:14" s="81" customFormat="1" hidden="1" x14ac:dyDescent="0.25">
      <c r="A33" s="82" t="s">
        <v>79</v>
      </c>
      <c r="B33" s="90" t="s">
        <v>80</v>
      </c>
      <c r="C33" s="91" t="s">
        <v>81</v>
      </c>
      <c r="D33" s="85">
        <v>1</v>
      </c>
      <c r="E33" s="85">
        <v>7</v>
      </c>
      <c r="F33" s="85"/>
      <c r="G33" s="85" t="s">
        <v>16</v>
      </c>
      <c r="H33" s="85">
        <v>3.53</v>
      </c>
      <c r="I33" s="86">
        <v>7.1099999999999997E-2</v>
      </c>
      <c r="J33" s="87">
        <v>41596.415792203428</v>
      </c>
    </row>
    <row r="34" spans="1:14" s="81" customFormat="1" ht="30" hidden="1" x14ac:dyDescent="0.25">
      <c r="A34" s="82" t="s">
        <v>82</v>
      </c>
      <c r="B34" s="90" t="s">
        <v>83</v>
      </c>
      <c r="C34" s="92" t="s">
        <v>84</v>
      </c>
      <c r="D34" s="85">
        <v>1</v>
      </c>
      <c r="E34" s="85">
        <v>14</v>
      </c>
      <c r="F34" s="85"/>
      <c r="G34" s="85" t="s">
        <v>75</v>
      </c>
      <c r="H34" s="85">
        <v>10.11</v>
      </c>
      <c r="I34" s="86">
        <v>2.1499999999999998E-2</v>
      </c>
      <c r="J34" s="87">
        <v>53381.942242315185</v>
      </c>
    </row>
    <row r="35" spans="1:14" s="81" customFormat="1" hidden="1" x14ac:dyDescent="0.25">
      <c r="A35" s="82" t="s">
        <v>85</v>
      </c>
      <c r="B35" s="83" t="s">
        <v>86</v>
      </c>
      <c r="C35" s="84" t="s">
        <v>87</v>
      </c>
      <c r="D35" s="85">
        <v>1</v>
      </c>
      <c r="E35" s="85">
        <v>3</v>
      </c>
      <c r="F35" s="85">
        <v>2</v>
      </c>
      <c r="G35" s="85" t="s">
        <v>20</v>
      </c>
      <c r="H35" s="85">
        <v>1.07</v>
      </c>
      <c r="I35" s="86">
        <v>0.23710000000000001</v>
      </c>
      <c r="J35" s="87">
        <v>20290.97</v>
      </c>
      <c r="K35" s="88">
        <v>12</v>
      </c>
      <c r="L35" s="89">
        <f>J35*K35</f>
        <v>243491.64</v>
      </c>
    </row>
    <row r="36" spans="1:14" s="81" customFormat="1" ht="30" hidden="1" x14ac:dyDescent="0.25">
      <c r="A36" s="82" t="s">
        <v>88</v>
      </c>
      <c r="B36" s="83" t="s">
        <v>89</v>
      </c>
      <c r="C36" s="84" t="s">
        <v>90</v>
      </c>
      <c r="D36" s="85">
        <v>1</v>
      </c>
      <c r="E36" s="85">
        <v>3</v>
      </c>
      <c r="F36" s="85">
        <v>2</v>
      </c>
      <c r="G36" s="85" t="s">
        <v>20</v>
      </c>
      <c r="H36" s="85">
        <v>1.07</v>
      </c>
      <c r="I36" s="86">
        <v>0.23710000000000001</v>
      </c>
      <c r="J36" s="87">
        <v>14475.64</v>
      </c>
      <c r="K36" s="88">
        <v>4</v>
      </c>
      <c r="L36" s="89">
        <f>J36*K36</f>
        <v>57902.559999999998</v>
      </c>
    </row>
    <row r="37" spans="1:14" s="81" customFormat="1" ht="30" hidden="1" x14ac:dyDescent="0.25">
      <c r="A37" s="82" t="s">
        <v>91</v>
      </c>
      <c r="B37" s="83" t="s">
        <v>92</v>
      </c>
      <c r="C37" s="92" t="s">
        <v>93</v>
      </c>
      <c r="D37" s="85">
        <v>5</v>
      </c>
      <c r="E37" s="85">
        <v>4</v>
      </c>
      <c r="F37" s="85"/>
      <c r="G37" s="85" t="s">
        <v>32</v>
      </c>
      <c r="H37" s="85">
        <v>1.37</v>
      </c>
      <c r="I37" s="86">
        <v>0.1875</v>
      </c>
      <c r="J37" s="87">
        <v>16866.804190521969</v>
      </c>
    </row>
    <row r="38" spans="1:14" s="81" customFormat="1" ht="30" hidden="1" x14ac:dyDescent="0.25">
      <c r="A38" s="82" t="s">
        <v>94</v>
      </c>
      <c r="B38" s="83" t="s">
        <v>92</v>
      </c>
      <c r="C38" s="84" t="s">
        <v>95</v>
      </c>
      <c r="D38" s="85">
        <v>4</v>
      </c>
      <c r="E38" s="85">
        <v>4</v>
      </c>
      <c r="F38" s="85"/>
      <c r="G38" s="85" t="s">
        <v>32</v>
      </c>
      <c r="H38" s="85">
        <v>1.37</v>
      </c>
      <c r="I38" s="86">
        <v>0.1875</v>
      </c>
      <c r="J38" s="87">
        <v>16973.88139149117</v>
      </c>
    </row>
    <row r="39" spans="1:14" s="81" customFormat="1" hidden="1" x14ac:dyDescent="0.25">
      <c r="A39" s="82" t="s">
        <v>96</v>
      </c>
      <c r="B39" s="90" t="s">
        <v>97</v>
      </c>
      <c r="C39" s="91" t="s">
        <v>98</v>
      </c>
      <c r="D39" s="85">
        <v>1</v>
      </c>
      <c r="E39" s="85">
        <v>8</v>
      </c>
      <c r="F39" s="85"/>
      <c r="G39" s="85" t="s">
        <v>99</v>
      </c>
      <c r="H39" s="85">
        <v>4.4400000000000004</v>
      </c>
      <c r="I39" s="86">
        <v>7.7700000000000005E-2</v>
      </c>
      <c r="J39" s="87">
        <v>101745</v>
      </c>
    </row>
    <row r="40" spans="1:14" s="81" customFormat="1" hidden="1" x14ac:dyDescent="0.25">
      <c r="A40" s="82" t="s">
        <v>100</v>
      </c>
      <c r="B40" s="90" t="s">
        <v>101</v>
      </c>
      <c r="C40" s="91" t="s">
        <v>102</v>
      </c>
      <c r="D40" s="85">
        <v>1</v>
      </c>
      <c r="E40" s="85">
        <v>17</v>
      </c>
      <c r="F40" s="85"/>
      <c r="G40" s="85" t="s">
        <v>103</v>
      </c>
      <c r="H40" s="85">
        <v>29.17</v>
      </c>
      <c r="I40" s="86">
        <v>6.8999999999999999E-3</v>
      </c>
      <c r="J40" s="87">
        <v>876507.15923986328</v>
      </c>
    </row>
    <row r="41" spans="1:14" s="81" customFormat="1" hidden="1" x14ac:dyDescent="0.25">
      <c r="A41" s="82" t="s">
        <v>104</v>
      </c>
      <c r="B41" s="83" t="s">
        <v>105</v>
      </c>
      <c r="C41" s="84" t="s">
        <v>106</v>
      </c>
      <c r="D41" s="85">
        <v>1</v>
      </c>
      <c r="E41" s="85">
        <v>3</v>
      </c>
      <c r="F41" s="85">
        <v>2</v>
      </c>
      <c r="G41" s="85" t="s">
        <v>20</v>
      </c>
      <c r="H41" s="85">
        <v>1.07</v>
      </c>
      <c r="I41" s="86">
        <v>0.23710000000000001</v>
      </c>
      <c r="J41" s="87">
        <v>16264.14</v>
      </c>
      <c r="K41" s="88">
        <v>4</v>
      </c>
      <c r="L41" s="89">
        <f>J41*K41</f>
        <v>65056.56</v>
      </c>
    </row>
    <row r="42" spans="1:14" s="81" customFormat="1" hidden="1" x14ac:dyDescent="0.25">
      <c r="A42" s="82" t="s">
        <v>107</v>
      </c>
      <c r="B42" s="90" t="s">
        <v>105</v>
      </c>
      <c r="C42" s="91" t="s">
        <v>108</v>
      </c>
      <c r="D42" s="85">
        <v>1</v>
      </c>
      <c r="E42" s="85">
        <v>1</v>
      </c>
      <c r="F42" s="85"/>
      <c r="G42" s="85" t="s">
        <v>24</v>
      </c>
      <c r="H42" s="85">
        <v>0.4</v>
      </c>
      <c r="I42" s="86">
        <v>0.55630000000000002</v>
      </c>
      <c r="J42" s="87">
        <v>5110.0565321161366</v>
      </c>
    </row>
    <row r="43" spans="1:14" s="81" customFormat="1" hidden="1" x14ac:dyDescent="0.25">
      <c r="A43" s="171" t="s">
        <v>109</v>
      </c>
      <c r="B43" s="172" t="s">
        <v>105</v>
      </c>
      <c r="C43" s="173" t="s">
        <v>108</v>
      </c>
      <c r="D43" s="174">
        <v>4</v>
      </c>
      <c r="E43" s="174">
        <v>5</v>
      </c>
      <c r="F43" s="174">
        <v>1</v>
      </c>
      <c r="G43" s="174" t="s">
        <v>110</v>
      </c>
      <c r="H43" s="174">
        <v>2.16</v>
      </c>
      <c r="I43" s="175">
        <v>0.32500000000000001</v>
      </c>
      <c r="J43" s="87">
        <v>22440.23</v>
      </c>
      <c r="K43" s="93">
        <v>1</v>
      </c>
      <c r="L43" s="94">
        <f>K43*J43</f>
        <v>22440.23</v>
      </c>
    </row>
    <row r="44" spans="1:14" x14ac:dyDescent="0.25">
      <c r="A44" s="135" t="s">
        <v>111</v>
      </c>
      <c r="B44" s="151" t="s">
        <v>112</v>
      </c>
      <c r="C44" s="39" t="s">
        <v>113</v>
      </c>
      <c r="D44" s="40">
        <v>1</v>
      </c>
      <c r="E44" s="40">
        <v>6</v>
      </c>
      <c r="F44" s="40">
        <v>2</v>
      </c>
      <c r="G44" s="40" t="s">
        <v>1246</v>
      </c>
      <c r="H44" s="40">
        <v>2.73</v>
      </c>
      <c r="I44" s="95">
        <v>8.7599999999999997E-2</v>
      </c>
      <c r="J44" s="42">
        <v>57381.38</v>
      </c>
      <c r="K44" s="43">
        <v>2</v>
      </c>
      <c r="L44" s="44">
        <f>J44*K44</f>
        <v>114762.76</v>
      </c>
      <c r="M44" s="1" t="str">
        <f>VLOOKUP(A44,'[1]Схемы лекарственной терапии КС'!$A$67:$E$764,5,0)</f>
        <v>st19.110</v>
      </c>
      <c r="N44" s="1">
        <v>1</v>
      </c>
    </row>
    <row r="45" spans="1:14" s="81" customFormat="1" hidden="1" x14ac:dyDescent="0.25">
      <c r="A45" s="185" t="s">
        <v>115</v>
      </c>
      <c r="B45" s="186" t="s">
        <v>116</v>
      </c>
      <c r="C45" s="187" t="s">
        <v>117</v>
      </c>
      <c r="D45" s="188">
        <v>1</v>
      </c>
      <c r="E45" s="188">
        <v>9</v>
      </c>
      <c r="F45" s="188"/>
      <c r="G45" s="188" t="s">
        <v>118</v>
      </c>
      <c r="H45" s="188">
        <v>4.88</v>
      </c>
      <c r="I45" s="189">
        <v>5.8400000000000001E-2</v>
      </c>
      <c r="J45" s="87">
        <v>114045.1691086193</v>
      </c>
    </row>
    <row r="46" spans="1:14" ht="27" x14ac:dyDescent="0.25">
      <c r="A46" s="135" t="s">
        <v>119</v>
      </c>
      <c r="B46" s="151" t="s">
        <v>120</v>
      </c>
      <c r="C46" s="39" t="s">
        <v>121</v>
      </c>
      <c r="D46" s="40">
        <v>1</v>
      </c>
      <c r="E46" s="40">
        <v>6</v>
      </c>
      <c r="F46" s="40">
        <v>2</v>
      </c>
      <c r="G46" s="40" t="s">
        <v>1246</v>
      </c>
      <c r="H46" s="40">
        <v>2.73</v>
      </c>
      <c r="I46" s="95">
        <v>8.7599999999999997E-2</v>
      </c>
      <c r="J46" s="42">
        <v>76462.47</v>
      </c>
      <c r="K46" s="43">
        <v>52</v>
      </c>
      <c r="L46" s="44">
        <f>J46*K46</f>
        <v>3976048.44</v>
      </c>
      <c r="M46" s="1" t="str">
        <f>VLOOKUP(A46,'[1]Схемы лекарственной терапии КС'!$A$67:$E$764,5,0)</f>
        <v>st19.110</v>
      </c>
      <c r="N46" s="1">
        <v>1</v>
      </c>
    </row>
    <row r="47" spans="1:14" s="81" customFormat="1" hidden="1" x14ac:dyDescent="0.25">
      <c r="A47" s="75" t="s">
        <v>122</v>
      </c>
      <c r="B47" s="76" t="s">
        <v>123</v>
      </c>
      <c r="C47" s="77" t="s">
        <v>124</v>
      </c>
      <c r="D47" s="78">
        <v>1</v>
      </c>
      <c r="E47" s="78">
        <v>1</v>
      </c>
      <c r="F47" s="78"/>
      <c r="G47" s="78" t="s">
        <v>24</v>
      </c>
      <c r="H47" s="78">
        <v>0.4</v>
      </c>
      <c r="I47" s="79">
        <v>0.55630000000000002</v>
      </c>
      <c r="J47" s="87">
        <v>3630.6507726069012</v>
      </c>
    </row>
    <row r="48" spans="1:14" s="81" customFormat="1" ht="30" hidden="1" x14ac:dyDescent="0.25">
      <c r="A48" s="82" t="s">
        <v>125</v>
      </c>
      <c r="B48" s="83" t="s">
        <v>123</v>
      </c>
      <c r="C48" s="84" t="s">
        <v>124</v>
      </c>
      <c r="D48" s="85">
        <v>3</v>
      </c>
      <c r="E48" s="85">
        <v>3</v>
      </c>
      <c r="F48" s="85">
        <v>1</v>
      </c>
      <c r="G48" s="85" t="s">
        <v>20</v>
      </c>
      <c r="H48" s="85">
        <v>1.07</v>
      </c>
      <c r="I48" s="86">
        <v>0.23710000000000001</v>
      </c>
      <c r="J48" s="87">
        <v>8536.3050434383949</v>
      </c>
      <c r="K48" s="88">
        <v>12</v>
      </c>
      <c r="L48" s="89">
        <f>J48*K48</f>
        <v>102435.66052126074</v>
      </c>
    </row>
    <row r="49" spans="1:12" s="81" customFormat="1" ht="45" hidden="1" x14ac:dyDescent="0.25">
      <c r="A49" s="82" t="s">
        <v>126</v>
      </c>
      <c r="B49" s="90" t="s">
        <v>127</v>
      </c>
      <c r="C49" s="92" t="s">
        <v>128</v>
      </c>
      <c r="D49" s="85">
        <v>15</v>
      </c>
      <c r="E49" s="85">
        <v>7</v>
      </c>
      <c r="F49" s="85"/>
      <c r="G49" s="85" t="s">
        <v>16</v>
      </c>
      <c r="H49" s="85">
        <v>3.53</v>
      </c>
      <c r="I49" s="86">
        <v>7.1099999999999997E-2</v>
      </c>
      <c r="J49" s="87">
        <v>31688.041050807402</v>
      </c>
    </row>
    <row r="50" spans="1:12" s="81" customFormat="1" hidden="1" x14ac:dyDescent="0.25">
      <c r="A50" s="82" t="s">
        <v>129</v>
      </c>
      <c r="B50" s="90" t="s">
        <v>130</v>
      </c>
      <c r="C50" s="91" t="s">
        <v>131</v>
      </c>
      <c r="D50" s="85">
        <v>1</v>
      </c>
      <c r="E50" s="85">
        <v>13</v>
      </c>
      <c r="F50" s="85"/>
      <c r="G50" s="85" t="s">
        <v>132</v>
      </c>
      <c r="H50" s="85">
        <v>8.07</v>
      </c>
      <c r="I50" s="86">
        <v>3.32E-2</v>
      </c>
      <c r="J50" s="87">
        <v>81482.399274805313</v>
      </c>
    </row>
    <row r="51" spans="1:12" s="81" customFormat="1" hidden="1" x14ac:dyDescent="0.25">
      <c r="A51" s="82" t="s">
        <v>133</v>
      </c>
      <c r="B51" s="90" t="s">
        <v>134</v>
      </c>
      <c r="C51" s="91" t="s">
        <v>135</v>
      </c>
      <c r="D51" s="85">
        <v>1</v>
      </c>
      <c r="E51" s="85">
        <v>1</v>
      </c>
      <c r="F51" s="85"/>
      <c r="G51" s="85" t="s">
        <v>24</v>
      </c>
      <c r="H51" s="85">
        <v>0.4</v>
      </c>
      <c r="I51" s="86">
        <v>0.55630000000000002</v>
      </c>
      <c r="J51" s="87">
        <v>4287.3943330291386</v>
      </c>
    </row>
    <row r="52" spans="1:12" s="81" customFormat="1" hidden="1" x14ac:dyDescent="0.25">
      <c r="A52" s="82" t="s">
        <v>136</v>
      </c>
      <c r="B52" s="90" t="s">
        <v>137</v>
      </c>
      <c r="C52" s="91" t="s">
        <v>138</v>
      </c>
      <c r="D52" s="85" t="s">
        <v>139</v>
      </c>
      <c r="E52" s="85">
        <v>1</v>
      </c>
      <c r="F52" s="85"/>
      <c r="G52" s="85" t="s">
        <v>24</v>
      </c>
      <c r="H52" s="85">
        <v>0.4</v>
      </c>
      <c r="I52" s="86">
        <v>0.55630000000000002</v>
      </c>
      <c r="J52" s="87">
        <v>7100.1646559292367</v>
      </c>
    </row>
    <row r="53" spans="1:12" s="81" customFormat="1" ht="30" hidden="1" x14ac:dyDescent="0.25">
      <c r="A53" s="82" t="s">
        <v>140</v>
      </c>
      <c r="B53" s="83" t="s">
        <v>137</v>
      </c>
      <c r="C53" s="84" t="s">
        <v>138</v>
      </c>
      <c r="D53" s="85">
        <v>4</v>
      </c>
      <c r="E53" s="85">
        <v>3</v>
      </c>
      <c r="F53" s="85">
        <v>2</v>
      </c>
      <c r="G53" s="85" t="s">
        <v>20</v>
      </c>
      <c r="H53" s="85">
        <v>1.07</v>
      </c>
      <c r="I53" s="86">
        <v>0.23710000000000001</v>
      </c>
      <c r="J53" s="87">
        <v>20421.580000000002</v>
      </c>
      <c r="K53" s="88">
        <v>16</v>
      </c>
      <c r="L53" s="89">
        <f>J53*K53</f>
        <v>326745.28000000003</v>
      </c>
    </row>
    <row r="54" spans="1:12" s="81" customFormat="1" hidden="1" x14ac:dyDescent="0.25">
      <c r="A54" s="82" t="s">
        <v>141</v>
      </c>
      <c r="B54" s="90" t="s">
        <v>142</v>
      </c>
      <c r="C54" s="91" t="s">
        <v>143</v>
      </c>
      <c r="D54" s="85">
        <v>1</v>
      </c>
      <c r="E54" s="85">
        <v>1</v>
      </c>
      <c r="F54" s="85"/>
      <c r="G54" s="85" t="s">
        <v>24</v>
      </c>
      <c r="H54" s="85">
        <v>0.4</v>
      </c>
      <c r="I54" s="86">
        <v>0.55630000000000002</v>
      </c>
      <c r="J54" s="87">
        <v>7616.234543290213</v>
      </c>
    </row>
    <row r="55" spans="1:12" s="81" customFormat="1" hidden="1" x14ac:dyDescent="0.25">
      <c r="A55" s="82" t="s">
        <v>144</v>
      </c>
      <c r="B55" s="90" t="s">
        <v>142</v>
      </c>
      <c r="C55" s="91" t="s">
        <v>145</v>
      </c>
      <c r="D55" s="85">
        <v>1</v>
      </c>
      <c r="E55" s="85">
        <v>1</v>
      </c>
      <c r="F55" s="85"/>
      <c r="G55" s="85" t="s">
        <v>24</v>
      </c>
      <c r="H55" s="85">
        <v>0.4</v>
      </c>
      <c r="I55" s="86">
        <v>0.55630000000000002</v>
      </c>
      <c r="J55" s="87">
        <v>2570.4791583604469</v>
      </c>
    </row>
    <row r="56" spans="1:12" s="81" customFormat="1" hidden="1" x14ac:dyDescent="0.25">
      <c r="A56" s="82" t="s">
        <v>146</v>
      </c>
      <c r="B56" s="90" t="s">
        <v>147</v>
      </c>
      <c r="C56" s="91" t="s">
        <v>148</v>
      </c>
      <c r="D56" s="85">
        <v>1</v>
      </c>
      <c r="E56" s="85">
        <v>2</v>
      </c>
      <c r="F56" s="85"/>
      <c r="G56" s="85" t="s">
        <v>44</v>
      </c>
      <c r="H56" s="85">
        <v>0.76</v>
      </c>
      <c r="I56" s="86">
        <v>0.41670000000000001</v>
      </c>
      <c r="J56" s="87">
        <v>7318.4708224904743</v>
      </c>
    </row>
    <row r="57" spans="1:12" s="81" customFormat="1" ht="45" hidden="1" x14ac:dyDescent="0.25">
      <c r="A57" s="82" t="s">
        <v>149</v>
      </c>
      <c r="B57" s="90" t="s">
        <v>150</v>
      </c>
      <c r="C57" s="92" t="s">
        <v>151</v>
      </c>
      <c r="D57" s="85">
        <v>2</v>
      </c>
      <c r="E57" s="85">
        <v>2</v>
      </c>
      <c r="F57" s="85"/>
      <c r="G57" s="85" t="s">
        <v>44</v>
      </c>
      <c r="H57" s="85">
        <v>0.76</v>
      </c>
      <c r="I57" s="86">
        <v>0.41670000000000001</v>
      </c>
      <c r="J57" s="87">
        <v>7769.498183190788</v>
      </c>
    </row>
    <row r="58" spans="1:12" s="81" customFormat="1" hidden="1" x14ac:dyDescent="0.25">
      <c r="A58" s="82" t="s">
        <v>152</v>
      </c>
      <c r="B58" s="90" t="s">
        <v>153</v>
      </c>
      <c r="C58" s="91" t="s">
        <v>154</v>
      </c>
      <c r="D58" s="85">
        <v>1</v>
      </c>
      <c r="E58" s="85">
        <v>1</v>
      </c>
      <c r="F58" s="85"/>
      <c r="G58" s="85" t="s">
        <v>24</v>
      </c>
      <c r="H58" s="85">
        <v>0.4</v>
      </c>
      <c r="I58" s="86">
        <v>0.55630000000000002</v>
      </c>
      <c r="J58" s="87">
        <v>4003.4061634712607</v>
      </c>
    </row>
    <row r="59" spans="1:12" s="81" customFormat="1" hidden="1" x14ac:dyDescent="0.25">
      <c r="A59" s="82" t="s">
        <v>155</v>
      </c>
      <c r="B59" s="83" t="s">
        <v>153</v>
      </c>
      <c r="C59" s="84" t="s">
        <v>154</v>
      </c>
      <c r="D59" s="85">
        <v>3</v>
      </c>
      <c r="E59" s="85">
        <v>4</v>
      </c>
      <c r="F59" s="85"/>
      <c r="G59" s="85" t="s">
        <v>32</v>
      </c>
      <c r="H59" s="85">
        <v>1.37</v>
      </c>
      <c r="I59" s="86">
        <v>0.1875</v>
      </c>
      <c r="J59" s="87">
        <v>12010.218490413778</v>
      </c>
    </row>
    <row r="60" spans="1:12" s="81" customFormat="1" ht="30" hidden="1" x14ac:dyDescent="0.25">
      <c r="A60" s="82" t="s">
        <v>156</v>
      </c>
      <c r="B60" s="83" t="s">
        <v>157</v>
      </c>
      <c r="C60" s="84" t="s">
        <v>158</v>
      </c>
      <c r="D60" s="85">
        <v>1</v>
      </c>
      <c r="E60" s="85">
        <v>3</v>
      </c>
      <c r="F60" s="85">
        <v>2</v>
      </c>
      <c r="G60" s="85" t="s">
        <v>20</v>
      </c>
      <c r="H60" s="85">
        <v>1.07</v>
      </c>
      <c r="I60" s="86">
        <v>0.23710000000000001</v>
      </c>
      <c r="J60" s="87">
        <v>16881.55</v>
      </c>
      <c r="K60" s="93">
        <v>2</v>
      </c>
      <c r="L60" s="94">
        <f>J60*K60</f>
        <v>33763.1</v>
      </c>
    </row>
    <row r="61" spans="1:12" s="81" customFormat="1" ht="30" hidden="1" x14ac:dyDescent="0.25">
      <c r="A61" s="82" t="s">
        <v>159</v>
      </c>
      <c r="B61" s="83" t="s">
        <v>157</v>
      </c>
      <c r="C61" s="84" t="s">
        <v>158</v>
      </c>
      <c r="D61" s="85">
        <v>2</v>
      </c>
      <c r="E61" s="85">
        <v>5</v>
      </c>
      <c r="F61" s="85">
        <v>1</v>
      </c>
      <c r="G61" s="85" t="s">
        <v>110</v>
      </c>
      <c r="H61" s="85">
        <v>2.16</v>
      </c>
      <c r="I61" s="86">
        <v>0.32500000000000001</v>
      </c>
      <c r="J61" s="87">
        <v>24444.63</v>
      </c>
      <c r="K61" s="88">
        <v>1</v>
      </c>
      <c r="L61" s="89">
        <f>K61*J61</f>
        <v>24444.63</v>
      </c>
    </row>
    <row r="62" spans="1:12" s="81" customFormat="1" hidden="1" x14ac:dyDescent="0.25">
      <c r="A62" s="82" t="s">
        <v>160</v>
      </c>
      <c r="B62" s="90" t="s">
        <v>161</v>
      </c>
      <c r="C62" s="91" t="s">
        <v>162</v>
      </c>
      <c r="D62" s="85">
        <v>1</v>
      </c>
      <c r="E62" s="85">
        <v>2</v>
      </c>
      <c r="F62" s="85"/>
      <c r="G62" s="85" t="s">
        <v>44</v>
      </c>
      <c r="H62" s="85">
        <v>0.76</v>
      </c>
      <c r="I62" s="86">
        <v>0.41670000000000001</v>
      </c>
      <c r="J62" s="87">
        <v>5803.1619946004885</v>
      </c>
    </row>
    <row r="63" spans="1:12" s="81" customFormat="1" ht="30" hidden="1" x14ac:dyDescent="0.25">
      <c r="A63" s="82" t="s">
        <v>163</v>
      </c>
      <c r="B63" s="83" t="s">
        <v>164</v>
      </c>
      <c r="C63" s="84" t="s">
        <v>165</v>
      </c>
      <c r="D63" s="85">
        <v>1</v>
      </c>
      <c r="E63" s="85">
        <v>4</v>
      </c>
      <c r="F63" s="85"/>
      <c r="G63" s="85" t="s">
        <v>32</v>
      </c>
      <c r="H63" s="85">
        <v>1.37</v>
      </c>
      <c r="I63" s="86">
        <v>0.1875</v>
      </c>
      <c r="J63" s="87">
        <v>12506.735516068784</v>
      </c>
    </row>
    <row r="64" spans="1:12" s="81" customFormat="1" hidden="1" x14ac:dyDescent="0.25">
      <c r="A64" s="82" t="s">
        <v>166</v>
      </c>
      <c r="B64" s="90" t="s">
        <v>164</v>
      </c>
      <c r="C64" s="91" t="s">
        <v>167</v>
      </c>
      <c r="D64" s="85">
        <v>1</v>
      </c>
      <c r="E64" s="85">
        <v>7</v>
      </c>
      <c r="F64" s="85"/>
      <c r="G64" s="85" t="s">
        <v>16</v>
      </c>
      <c r="H64" s="85">
        <v>3.53</v>
      </c>
      <c r="I64" s="86">
        <v>7.1099999999999997E-2</v>
      </c>
      <c r="J64" s="87">
        <v>34267.439040385943</v>
      </c>
    </row>
    <row r="65" spans="1:14" s="81" customFormat="1" hidden="1" x14ac:dyDescent="0.25">
      <c r="A65" s="82" t="s">
        <v>168</v>
      </c>
      <c r="B65" s="90" t="s">
        <v>169</v>
      </c>
      <c r="C65" s="91" t="s">
        <v>170</v>
      </c>
      <c r="D65" s="85" t="s">
        <v>171</v>
      </c>
      <c r="E65" s="85">
        <v>2</v>
      </c>
      <c r="F65" s="85"/>
      <c r="G65" s="85" t="s">
        <v>44</v>
      </c>
      <c r="H65" s="85">
        <v>0.76</v>
      </c>
      <c r="I65" s="86">
        <v>0.41670000000000001</v>
      </c>
      <c r="J65" s="87">
        <v>6351.4308082195421</v>
      </c>
    </row>
    <row r="66" spans="1:14" s="81" customFormat="1" ht="30" hidden="1" x14ac:dyDescent="0.25">
      <c r="A66" s="82" t="s">
        <v>172</v>
      </c>
      <c r="B66" s="83" t="s">
        <v>169</v>
      </c>
      <c r="C66" s="84" t="s">
        <v>170</v>
      </c>
      <c r="D66" s="85">
        <v>3</v>
      </c>
      <c r="E66" s="85">
        <v>4</v>
      </c>
      <c r="F66" s="85"/>
      <c r="G66" s="85" t="s">
        <v>32</v>
      </c>
      <c r="H66" s="85">
        <v>1.37</v>
      </c>
      <c r="I66" s="86">
        <v>0.1875</v>
      </c>
      <c r="J66" s="87">
        <v>6351.4308082195403</v>
      </c>
    </row>
    <row r="67" spans="1:14" s="81" customFormat="1" hidden="1" x14ac:dyDescent="0.25">
      <c r="A67" s="82" t="s">
        <v>173</v>
      </c>
      <c r="B67" s="90" t="s">
        <v>174</v>
      </c>
      <c r="C67" s="91" t="s">
        <v>175</v>
      </c>
      <c r="D67" s="85">
        <v>1</v>
      </c>
      <c r="E67" s="85">
        <v>8</v>
      </c>
      <c r="F67" s="85"/>
      <c r="G67" s="85" t="s">
        <v>99</v>
      </c>
      <c r="H67" s="85">
        <v>4.4400000000000004</v>
      </c>
      <c r="I67" s="86">
        <v>7.7700000000000005E-2</v>
      </c>
      <c r="J67" s="87">
        <v>107299.894486226</v>
      </c>
    </row>
    <row r="68" spans="1:14" s="81" customFormat="1" hidden="1" x14ac:dyDescent="0.25">
      <c r="A68" s="171" t="s">
        <v>176</v>
      </c>
      <c r="B68" s="176" t="s">
        <v>177</v>
      </c>
      <c r="C68" s="177" t="s">
        <v>178</v>
      </c>
      <c r="D68" s="174">
        <v>1</v>
      </c>
      <c r="E68" s="174">
        <v>14</v>
      </c>
      <c r="F68" s="174"/>
      <c r="G68" s="174" t="s">
        <v>75</v>
      </c>
      <c r="H68" s="174">
        <v>10.11</v>
      </c>
      <c r="I68" s="175">
        <v>2.1499999999999998E-2</v>
      </c>
      <c r="J68" s="87">
        <v>256682.95772452262</v>
      </c>
    </row>
    <row r="69" spans="1:14" x14ac:dyDescent="0.25">
      <c r="A69" s="135" t="s">
        <v>179</v>
      </c>
      <c r="B69" s="151" t="s">
        <v>180</v>
      </c>
      <c r="C69" s="39" t="s">
        <v>181</v>
      </c>
      <c r="D69" s="40">
        <v>1</v>
      </c>
      <c r="E69" s="40">
        <v>6</v>
      </c>
      <c r="F69" s="40">
        <v>2</v>
      </c>
      <c r="G69" s="40" t="s">
        <v>1246</v>
      </c>
      <c r="H69" s="40">
        <v>2.73</v>
      </c>
      <c r="I69" s="95">
        <v>8.7599999999999997E-2</v>
      </c>
      <c r="J69" s="42">
        <v>50037.88</v>
      </c>
      <c r="K69" s="43">
        <v>1</v>
      </c>
      <c r="L69" s="44">
        <f>J69*K69</f>
        <v>50037.88</v>
      </c>
      <c r="M69" s="1" t="str">
        <f>VLOOKUP(A69,'[1]Схемы лекарственной терапии КС'!$A$67:$E$764,5,0)</f>
        <v>st19.110</v>
      </c>
      <c r="N69" s="1">
        <v>1</v>
      </c>
    </row>
    <row r="70" spans="1:14" x14ac:dyDescent="0.25">
      <c r="A70" s="135" t="s">
        <v>182</v>
      </c>
      <c r="B70" s="151" t="s">
        <v>183</v>
      </c>
      <c r="C70" s="39" t="s">
        <v>184</v>
      </c>
      <c r="D70" s="40">
        <v>1</v>
      </c>
      <c r="E70" s="40">
        <v>6</v>
      </c>
      <c r="F70" s="40">
        <v>2</v>
      </c>
      <c r="G70" s="40" t="s">
        <v>1246</v>
      </c>
      <c r="H70" s="40">
        <v>2.73</v>
      </c>
      <c r="I70" s="95">
        <v>8.7599999999999997E-2</v>
      </c>
      <c r="J70" s="42">
        <v>51510.16</v>
      </c>
      <c r="K70" s="43">
        <v>1</v>
      </c>
      <c r="L70" s="44">
        <f>J70*K70</f>
        <v>51510.16</v>
      </c>
      <c r="M70" s="1" t="str">
        <f>VLOOKUP(A70,'[1]Схемы лекарственной терапии КС'!$A$67:$E$764,5,0)</f>
        <v>st19.110</v>
      </c>
      <c r="N70" s="1">
        <v>1</v>
      </c>
    </row>
    <row r="71" spans="1:14" s="81" customFormat="1" hidden="1" x14ac:dyDescent="0.25">
      <c r="A71" s="185" t="s">
        <v>185</v>
      </c>
      <c r="B71" s="186" t="s">
        <v>186</v>
      </c>
      <c r="C71" s="187" t="s">
        <v>187</v>
      </c>
      <c r="D71" s="188">
        <v>1</v>
      </c>
      <c r="E71" s="188">
        <v>10</v>
      </c>
      <c r="F71" s="188"/>
      <c r="G71" s="188" t="s">
        <v>188</v>
      </c>
      <c r="H71" s="188">
        <v>5.25</v>
      </c>
      <c r="I71" s="189">
        <v>5.79E-2</v>
      </c>
      <c r="J71" s="96">
        <v>114186.02809004282</v>
      </c>
    </row>
    <row r="72" spans="1:14" x14ac:dyDescent="0.25">
      <c r="A72" s="135" t="s">
        <v>189</v>
      </c>
      <c r="B72" s="151" t="s">
        <v>190</v>
      </c>
      <c r="C72" s="39" t="s">
        <v>191</v>
      </c>
      <c r="D72" s="40">
        <v>1</v>
      </c>
      <c r="E72" s="40">
        <v>6</v>
      </c>
      <c r="F72" s="40">
        <v>1</v>
      </c>
      <c r="G72" s="40" t="s">
        <v>1245</v>
      </c>
      <c r="H72" s="40">
        <v>1.88</v>
      </c>
      <c r="I72" s="95">
        <v>8.7599999999999997E-2</v>
      </c>
      <c r="J72" s="42">
        <v>27509.99</v>
      </c>
      <c r="K72" s="43">
        <v>1</v>
      </c>
      <c r="L72" s="44">
        <f>J72*K72</f>
        <v>27509.99</v>
      </c>
      <c r="M72" s="1" t="str">
        <f>VLOOKUP(A72,'[1]Схемы лекарственной терапии КС'!$A$67:$E$764,5,0)</f>
        <v>st19.110</v>
      </c>
      <c r="N72" s="1">
        <v>1</v>
      </c>
    </row>
    <row r="73" spans="1:14" s="81" customFormat="1" ht="30.75" hidden="1" customHeight="1" x14ac:dyDescent="0.25">
      <c r="A73" s="75" t="s">
        <v>192</v>
      </c>
      <c r="B73" s="76" t="s">
        <v>193</v>
      </c>
      <c r="C73" s="77" t="s">
        <v>194</v>
      </c>
      <c r="D73" s="78">
        <v>1</v>
      </c>
      <c r="E73" s="78">
        <v>15</v>
      </c>
      <c r="F73" s="78"/>
      <c r="G73" s="78" t="s">
        <v>195</v>
      </c>
      <c r="H73" s="78">
        <v>13.86</v>
      </c>
      <c r="I73" s="79">
        <v>1.55E-2</v>
      </c>
      <c r="J73" s="80">
        <v>317027.75041191769</v>
      </c>
    </row>
    <row r="74" spans="1:14" s="81" customFormat="1" hidden="1" x14ac:dyDescent="0.25">
      <c r="A74" s="82" t="s">
        <v>196</v>
      </c>
      <c r="B74" s="90" t="s">
        <v>197</v>
      </c>
      <c r="C74" s="91" t="s">
        <v>198</v>
      </c>
      <c r="D74" s="85">
        <v>1</v>
      </c>
      <c r="E74" s="85">
        <v>2</v>
      </c>
      <c r="F74" s="85"/>
      <c r="G74" s="85" t="s">
        <v>44</v>
      </c>
      <c r="H74" s="85">
        <v>0.76</v>
      </c>
      <c r="I74" s="86">
        <v>0.41670000000000001</v>
      </c>
      <c r="J74" s="87">
        <v>6502.6071072528957</v>
      </c>
    </row>
    <row r="75" spans="1:14" s="81" customFormat="1" hidden="1" x14ac:dyDescent="0.25">
      <c r="A75" s="82" t="s">
        <v>199</v>
      </c>
      <c r="B75" s="90" t="s">
        <v>200</v>
      </c>
      <c r="C75" s="91" t="s">
        <v>201</v>
      </c>
      <c r="D75" s="85">
        <v>2</v>
      </c>
      <c r="E75" s="85">
        <v>1</v>
      </c>
      <c r="F75" s="85"/>
      <c r="G75" s="85" t="s">
        <v>24</v>
      </c>
      <c r="H75" s="85">
        <v>0.4</v>
      </c>
      <c r="I75" s="86">
        <v>0.55630000000000002</v>
      </c>
      <c r="J75" s="87">
        <v>3155.6677054208108</v>
      </c>
    </row>
    <row r="76" spans="1:14" s="81" customFormat="1" ht="45" hidden="1" x14ac:dyDescent="0.25">
      <c r="A76" s="82" t="s">
        <v>202</v>
      </c>
      <c r="B76" s="83" t="s">
        <v>203</v>
      </c>
      <c r="C76" s="92" t="s">
        <v>204</v>
      </c>
      <c r="D76" s="85">
        <v>2</v>
      </c>
      <c r="E76" s="85">
        <v>5</v>
      </c>
      <c r="F76" s="85">
        <v>1</v>
      </c>
      <c r="G76" s="85" t="s">
        <v>110</v>
      </c>
      <c r="H76" s="85">
        <v>2.16</v>
      </c>
      <c r="I76" s="86">
        <v>0.32500000000000001</v>
      </c>
      <c r="J76" s="87">
        <v>33900.5</v>
      </c>
      <c r="K76" s="88">
        <v>2</v>
      </c>
      <c r="L76" s="89">
        <f>K76*J76</f>
        <v>67801</v>
      </c>
    </row>
    <row r="77" spans="1:14" s="81" customFormat="1" ht="45" hidden="1" x14ac:dyDescent="0.25">
      <c r="A77" s="82" t="s">
        <v>205</v>
      </c>
      <c r="B77" s="90" t="s">
        <v>150</v>
      </c>
      <c r="C77" s="92" t="s">
        <v>206</v>
      </c>
      <c r="D77" s="85">
        <v>1</v>
      </c>
      <c r="E77" s="85">
        <v>1</v>
      </c>
      <c r="F77" s="85"/>
      <c r="G77" s="85" t="s">
        <v>24</v>
      </c>
      <c r="H77" s="85">
        <v>0.4</v>
      </c>
      <c r="I77" s="86">
        <v>0.55630000000000002</v>
      </c>
      <c r="J77" s="87">
        <v>5127.1101702587639</v>
      </c>
    </row>
    <row r="78" spans="1:14" s="81" customFormat="1" ht="45" hidden="1" x14ac:dyDescent="0.25">
      <c r="A78" s="82" t="s">
        <v>207</v>
      </c>
      <c r="B78" s="83" t="s">
        <v>150</v>
      </c>
      <c r="C78" s="92" t="s">
        <v>206</v>
      </c>
      <c r="D78" s="85">
        <v>6</v>
      </c>
      <c r="E78" s="85">
        <v>5</v>
      </c>
      <c r="F78" s="85">
        <v>1</v>
      </c>
      <c r="G78" s="85" t="s">
        <v>110</v>
      </c>
      <c r="H78" s="85">
        <v>2.16</v>
      </c>
      <c r="I78" s="86">
        <v>0.32500000000000001</v>
      </c>
      <c r="J78" s="87">
        <v>18407.2</v>
      </c>
      <c r="K78" s="88">
        <v>1</v>
      </c>
      <c r="L78" s="89">
        <f>K78*J78</f>
        <v>18407.2</v>
      </c>
    </row>
    <row r="79" spans="1:14" s="81" customFormat="1" ht="45" hidden="1" x14ac:dyDescent="0.25">
      <c r="A79" s="82" t="s">
        <v>208</v>
      </c>
      <c r="B79" s="83" t="s">
        <v>209</v>
      </c>
      <c r="C79" s="84" t="s">
        <v>210</v>
      </c>
      <c r="D79" s="85">
        <v>1</v>
      </c>
      <c r="E79" s="85">
        <v>3</v>
      </c>
      <c r="F79" s="85">
        <v>3</v>
      </c>
      <c r="G79" s="85" t="s">
        <v>20</v>
      </c>
      <c r="H79" s="85">
        <v>1.07</v>
      </c>
      <c r="I79" s="86">
        <v>0.23710000000000001</v>
      </c>
      <c r="J79" s="87">
        <v>33871.942531789588</v>
      </c>
      <c r="K79" s="97">
        <v>6</v>
      </c>
      <c r="L79" s="98">
        <f>K79*J79</f>
        <v>203231.65519073751</v>
      </c>
    </row>
    <row r="80" spans="1:14" s="81" customFormat="1" hidden="1" x14ac:dyDescent="0.25">
      <c r="A80" s="82" t="s">
        <v>211</v>
      </c>
      <c r="B80" s="90" t="s">
        <v>209</v>
      </c>
      <c r="C80" s="85" t="s">
        <v>210</v>
      </c>
      <c r="D80" s="85">
        <v>6</v>
      </c>
      <c r="E80" s="85">
        <v>12</v>
      </c>
      <c r="F80" s="85"/>
      <c r="G80" s="85" t="s">
        <v>212</v>
      </c>
      <c r="H80" s="85">
        <v>6.76</v>
      </c>
      <c r="I80" s="86">
        <v>5.8999999999999997E-2</v>
      </c>
      <c r="J80" s="87">
        <v>45152.0313851213</v>
      </c>
    </row>
    <row r="81" spans="1:14" s="81" customFormat="1" ht="45" hidden="1" x14ac:dyDescent="0.25">
      <c r="A81" s="171" t="s">
        <v>213</v>
      </c>
      <c r="B81" s="172" t="s">
        <v>214</v>
      </c>
      <c r="C81" s="173" t="s">
        <v>215</v>
      </c>
      <c r="D81" s="174">
        <v>2</v>
      </c>
      <c r="E81" s="174">
        <v>3</v>
      </c>
      <c r="F81" s="174">
        <v>2</v>
      </c>
      <c r="G81" s="174" t="s">
        <v>20</v>
      </c>
      <c r="H81" s="174">
        <v>1.07</v>
      </c>
      <c r="I81" s="175">
        <v>0.23710000000000001</v>
      </c>
      <c r="J81" s="87">
        <v>16179.03</v>
      </c>
      <c r="K81" s="93">
        <v>2</v>
      </c>
      <c r="L81" s="94">
        <f>J81*K81</f>
        <v>32358.06</v>
      </c>
    </row>
    <row r="82" spans="1:14" ht="45" x14ac:dyDescent="0.25">
      <c r="A82" s="135" t="s">
        <v>216</v>
      </c>
      <c r="B82" s="151" t="s">
        <v>217</v>
      </c>
      <c r="C82" s="39" t="s">
        <v>218</v>
      </c>
      <c r="D82" s="40">
        <v>2</v>
      </c>
      <c r="E82" s="40">
        <v>6</v>
      </c>
      <c r="F82" s="40">
        <v>2</v>
      </c>
      <c r="G82" s="40" t="s">
        <v>1246</v>
      </c>
      <c r="H82" s="40">
        <v>2.73</v>
      </c>
      <c r="I82" s="95">
        <v>8.7599999999999997E-2</v>
      </c>
      <c r="J82" s="42">
        <v>50923.87</v>
      </c>
      <c r="K82" s="43">
        <v>1</v>
      </c>
      <c r="L82" s="44">
        <f>J82*K82</f>
        <v>50923.87</v>
      </c>
      <c r="M82" s="1" t="str">
        <f>VLOOKUP(A82,'[1]Схемы лекарственной терапии КС'!$A$67:$E$764,5,0)</f>
        <v>st19.110</v>
      </c>
      <c r="N82" s="1">
        <v>1</v>
      </c>
    </row>
    <row r="83" spans="1:14" s="81" customFormat="1" ht="60" hidden="1" x14ac:dyDescent="0.25">
      <c r="A83" s="185" t="s">
        <v>219</v>
      </c>
      <c r="B83" s="186" t="s">
        <v>220</v>
      </c>
      <c r="C83" s="190" t="s">
        <v>221</v>
      </c>
      <c r="D83" s="188">
        <v>2</v>
      </c>
      <c r="E83" s="188">
        <v>10</v>
      </c>
      <c r="F83" s="188"/>
      <c r="G83" s="188" t="s">
        <v>188</v>
      </c>
      <c r="H83" s="188">
        <v>5.25</v>
      </c>
      <c r="I83" s="189">
        <v>5.79E-2</v>
      </c>
      <c r="J83" s="87">
        <v>121478.92897034241</v>
      </c>
    </row>
    <row r="84" spans="1:14" ht="54" x14ac:dyDescent="0.25">
      <c r="A84" s="135" t="s">
        <v>222</v>
      </c>
      <c r="B84" s="151" t="s">
        <v>223</v>
      </c>
      <c r="C84" s="39" t="s">
        <v>224</v>
      </c>
      <c r="D84" s="40" t="s">
        <v>171</v>
      </c>
      <c r="E84" s="40">
        <v>6</v>
      </c>
      <c r="F84" s="40">
        <v>3</v>
      </c>
      <c r="G84" s="40" t="s">
        <v>1247</v>
      </c>
      <c r="H84" s="40">
        <v>5.16</v>
      </c>
      <c r="I84" s="95">
        <v>8.7599999999999997E-2</v>
      </c>
      <c r="J84" s="42">
        <v>83896.23</v>
      </c>
      <c r="K84" s="43">
        <v>2</v>
      </c>
      <c r="L84" s="44">
        <f>J84*K84</f>
        <v>167792.46</v>
      </c>
      <c r="M84" s="1" t="str">
        <f>VLOOKUP(A84,'[1]Схемы лекарственной терапии КС'!$A$67:$E$764,5,0)</f>
        <v>st19.110</v>
      </c>
      <c r="N84" s="1">
        <v>1</v>
      </c>
    </row>
    <row r="85" spans="1:14" s="81" customFormat="1" ht="60" hidden="1" x14ac:dyDescent="0.25">
      <c r="A85" s="75" t="s">
        <v>225</v>
      </c>
      <c r="B85" s="76" t="s">
        <v>223</v>
      </c>
      <c r="C85" s="191" t="s">
        <v>224</v>
      </c>
      <c r="D85" s="78">
        <v>3</v>
      </c>
      <c r="E85" s="78">
        <v>11</v>
      </c>
      <c r="F85" s="78"/>
      <c r="G85" s="78" t="s">
        <v>226</v>
      </c>
      <c r="H85" s="78">
        <v>5.74</v>
      </c>
      <c r="I85" s="79">
        <v>7.2700000000000001E-2</v>
      </c>
      <c r="J85" s="87">
        <v>83896.23263003469</v>
      </c>
    </row>
    <row r="86" spans="1:14" s="81" customFormat="1" hidden="1" x14ac:dyDescent="0.25">
      <c r="A86" s="82" t="s">
        <v>227</v>
      </c>
      <c r="B86" s="83" t="s">
        <v>228</v>
      </c>
      <c r="C86" s="84" t="s">
        <v>229</v>
      </c>
      <c r="D86" s="85">
        <v>1</v>
      </c>
      <c r="E86" s="85">
        <v>4</v>
      </c>
      <c r="F86" s="85"/>
      <c r="G86" s="85" t="s">
        <v>32</v>
      </c>
      <c r="H86" s="85">
        <v>1.37</v>
      </c>
      <c r="I86" s="86">
        <v>0.1875</v>
      </c>
      <c r="J86" s="87">
        <v>25394.332895480027</v>
      </c>
    </row>
    <row r="87" spans="1:14" s="81" customFormat="1" ht="30" hidden="1" x14ac:dyDescent="0.25">
      <c r="A87" s="82" t="s">
        <v>230</v>
      </c>
      <c r="B87" s="83" t="s">
        <v>231</v>
      </c>
      <c r="C87" s="84" t="s">
        <v>232</v>
      </c>
      <c r="D87" s="85">
        <v>1</v>
      </c>
      <c r="E87" s="85">
        <v>5</v>
      </c>
      <c r="F87" s="85">
        <v>1</v>
      </c>
      <c r="G87" s="85" t="s">
        <v>110</v>
      </c>
      <c r="H87" s="85">
        <v>2.16</v>
      </c>
      <c r="I87" s="86">
        <v>0.32500000000000001</v>
      </c>
      <c r="J87" s="87">
        <v>31098.959999999999</v>
      </c>
      <c r="K87" s="88">
        <v>1</v>
      </c>
      <c r="L87" s="89">
        <f>K87*J87</f>
        <v>31098.959999999999</v>
      </c>
    </row>
    <row r="88" spans="1:14" s="81" customFormat="1" ht="30" hidden="1" x14ac:dyDescent="0.25">
      <c r="A88" s="82" t="s">
        <v>233</v>
      </c>
      <c r="B88" s="83" t="s">
        <v>234</v>
      </c>
      <c r="C88" s="84" t="s">
        <v>235</v>
      </c>
      <c r="D88" s="85">
        <v>1</v>
      </c>
      <c r="E88" s="85">
        <v>5</v>
      </c>
      <c r="F88" s="85">
        <v>1</v>
      </c>
      <c r="G88" s="85" t="s">
        <v>110</v>
      </c>
      <c r="H88" s="85">
        <v>2.16</v>
      </c>
      <c r="I88" s="86">
        <v>0.32500000000000001</v>
      </c>
      <c r="J88" s="87">
        <v>30647.7</v>
      </c>
      <c r="K88" s="88">
        <v>1</v>
      </c>
      <c r="L88" s="89">
        <f>K88*J88</f>
        <v>30647.7</v>
      </c>
    </row>
    <row r="89" spans="1:14" s="81" customFormat="1" ht="30" hidden="1" x14ac:dyDescent="0.25">
      <c r="A89" s="171" t="s">
        <v>236</v>
      </c>
      <c r="B89" s="172" t="s">
        <v>237</v>
      </c>
      <c r="C89" s="173" t="s">
        <v>238</v>
      </c>
      <c r="D89" s="174">
        <v>1</v>
      </c>
      <c r="E89" s="174">
        <v>5</v>
      </c>
      <c r="F89" s="174">
        <v>1</v>
      </c>
      <c r="G89" s="174" t="s">
        <v>110</v>
      </c>
      <c r="H89" s="174">
        <v>2.16</v>
      </c>
      <c r="I89" s="175">
        <v>0.32500000000000001</v>
      </c>
      <c r="J89" s="96">
        <v>31681.72</v>
      </c>
      <c r="K89" s="93">
        <v>1</v>
      </c>
      <c r="L89" s="94">
        <f>K89*J89</f>
        <v>31681.72</v>
      </c>
    </row>
    <row r="90" spans="1:14" x14ac:dyDescent="0.25">
      <c r="A90" s="135" t="s">
        <v>239</v>
      </c>
      <c r="B90" s="151" t="s">
        <v>240</v>
      </c>
      <c r="C90" s="39" t="s">
        <v>241</v>
      </c>
      <c r="D90" s="40">
        <v>1</v>
      </c>
      <c r="E90" s="40">
        <v>6</v>
      </c>
      <c r="F90" s="40">
        <v>1</v>
      </c>
      <c r="G90" s="40" t="s">
        <v>1245</v>
      </c>
      <c r="H90" s="40">
        <v>1.88</v>
      </c>
      <c r="I90" s="95">
        <v>8.7599999999999997E-2</v>
      </c>
      <c r="J90" s="42">
        <v>36858.6</v>
      </c>
      <c r="K90" s="43">
        <v>1</v>
      </c>
      <c r="L90" s="44">
        <f>J90*K90</f>
        <v>36858.6</v>
      </c>
      <c r="M90" s="1" t="str">
        <f>VLOOKUP(A90,'[1]Схемы лекарственной терапии КС'!$A$67:$E$764,5,0)</f>
        <v>st19.110</v>
      </c>
      <c r="N90" s="1">
        <v>1</v>
      </c>
    </row>
    <row r="91" spans="1:14" s="81" customFormat="1" hidden="1" x14ac:dyDescent="0.25">
      <c r="A91" s="75" t="s">
        <v>242</v>
      </c>
      <c r="B91" s="76" t="s">
        <v>243</v>
      </c>
      <c r="C91" s="77" t="s">
        <v>244</v>
      </c>
      <c r="D91" s="78">
        <v>1</v>
      </c>
      <c r="E91" s="78">
        <v>1</v>
      </c>
      <c r="F91" s="78"/>
      <c r="G91" s="78" t="s">
        <v>24</v>
      </c>
      <c r="H91" s="78">
        <v>0.4</v>
      </c>
      <c r="I91" s="79">
        <v>0.55630000000000002</v>
      </c>
      <c r="J91" s="80">
        <v>981.51969765929584</v>
      </c>
    </row>
    <row r="92" spans="1:14" s="81" customFormat="1" hidden="1" x14ac:dyDescent="0.25">
      <c r="A92" s="82" t="s">
        <v>245</v>
      </c>
      <c r="B92" s="90" t="s">
        <v>246</v>
      </c>
      <c r="C92" s="91" t="s">
        <v>247</v>
      </c>
      <c r="D92" s="85">
        <v>4</v>
      </c>
      <c r="E92" s="85">
        <v>2</v>
      </c>
      <c r="F92" s="85"/>
      <c r="G92" s="85" t="s">
        <v>44</v>
      </c>
      <c r="H92" s="85">
        <v>0.76</v>
      </c>
      <c r="I92" s="86">
        <v>0.41670000000000001</v>
      </c>
      <c r="J92" s="87">
        <v>6229.5940201365156</v>
      </c>
    </row>
    <row r="93" spans="1:14" s="81" customFormat="1" hidden="1" x14ac:dyDescent="0.25">
      <c r="A93" s="82" t="s">
        <v>248</v>
      </c>
      <c r="B93" s="90" t="s">
        <v>249</v>
      </c>
      <c r="C93" s="91" t="s">
        <v>250</v>
      </c>
      <c r="D93" s="85">
        <v>1</v>
      </c>
      <c r="E93" s="85">
        <v>1</v>
      </c>
      <c r="F93" s="85"/>
      <c r="G93" s="85" t="s">
        <v>24</v>
      </c>
      <c r="H93" s="85">
        <v>0.4</v>
      </c>
      <c r="I93" s="86">
        <v>0.55630000000000002</v>
      </c>
      <c r="J93" s="87">
        <v>3178.6773757856108</v>
      </c>
    </row>
    <row r="94" spans="1:14" s="81" customFormat="1" hidden="1" x14ac:dyDescent="0.25">
      <c r="A94" s="82" t="s">
        <v>251</v>
      </c>
      <c r="B94" s="90" t="s">
        <v>252</v>
      </c>
      <c r="C94" s="91" t="s">
        <v>253</v>
      </c>
      <c r="D94" s="85">
        <v>4</v>
      </c>
      <c r="E94" s="85">
        <v>2</v>
      </c>
      <c r="F94" s="85"/>
      <c r="G94" s="85" t="s">
        <v>44</v>
      </c>
      <c r="H94" s="85">
        <v>0.76</v>
      </c>
      <c r="I94" s="86">
        <v>0.41670000000000001</v>
      </c>
      <c r="J94" s="87">
        <v>3676.2746108258016</v>
      </c>
    </row>
    <row r="95" spans="1:14" s="81" customFormat="1" hidden="1" x14ac:dyDescent="0.25">
      <c r="A95" s="171" t="s">
        <v>254</v>
      </c>
      <c r="B95" s="176" t="s">
        <v>255</v>
      </c>
      <c r="C95" s="177" t="s">
        <v>256</v>
      </c>
      <c r="D95" s="174">
        <v>1</v>
      </c>
      <c r="E95" s="174">
        <v>1</v>
      </c>
      <c r="F95" s="174"/>
      <c r="G95" s="174" t="s">
        <v>24</v>
      </c>
      <c r="H95" s="174">
        <v>0.4</v>
      </c>
      <c r="I95" s="175">
        <v>0.55630000000000002</v>
      </c>
      <c r="J95" s="87">
        <v>4723.9129058174585</v>
      </c>
    </row>
    <row r="96" spans="1:14" x14ac:dyDescent="0.25">
      <c r="A96" s="135" t="s">
        <v>257</v>
      </c>
      <c r="B96" s="151" t="s">
        <v>258</v>
      </c>
      <c r="C96" s="39" t="s">
        <v>259</v>
      </c>
      <c r="D96" s="40">
        <v>1</v>
      </c>
      <c r="E96" s="40">
        <v>6</v>
      </c>
      <c r="F96" s="40">
        <v>2</v>
      </c>
      <c r="G96" s="40" t="s">
        <v>1246</v>
      </c>
      <c r="H96" s="40">
        <v>2.73</v>
      </c>
      <c r="I96" s="95">
        <v>8.7599999999999997E-2</v>
      </c>
      <c r="J96" s="42">
        <v>69691.48</v>
      </c>
      <c r="K96" s="43">
        <v>10</v>
      </c>
      <c r="L96" s="44">
        <f>J96*K96</f>
        <v>696914.79999999993</v>
      </c>
      <c r="M96" s="1" t="str">
        <f>VLOOKUP(A96,'[1]Схемы лекарственной терапии КС'!$A$67:$E$764,5,0)</f>
        <v>st19.110</v>
      </c>
      <c r="N96" s="1">
        <v>1</v>
      </c>
    </row>
    <row r="97" spans="1:14" s="81" customFormat="1" hidden="1" x14ac:dyDescent="0.25">
      <c r="A97" s="75" t="s">
        <v>260</v>
      </c>
      <c r="B97" s="76" t="s">
        <v>258</v>
      </c>
      <c r="C97" s="77" t="s">
        <v>259</v>
      </c>
      <c r="D97" s="78">
        <v>2</v>
      </c>
      <c r="E97" s="78">
        <v>11</v>
      </c>
      <c r="F97" s="78"/>
      <c r="G97" s="78" t="s">
        <v>226</v>
      </c>
      <c r="H97" s="78">
        <v>5.74</v>
      </c>
      <c r="I97" s="79">
        <v>7.2700000000000001E-2</v>
      </c>
      <c r="J97" s="87">
        <v>135382.95234805709</v>
      </c>
    </row>
    <row r="98" spans="1:14" s="81" customFormat="1" ht="30" hidden="1" x14ac:dyDescent="0.25">
      <c r="A98" s="82" t="s">
        <v>261</v>
      </c>
      <c r="B98" s="83" t="s">
        <v>262</v>
      </c>
      <c r="C98" s="84" t="s">
        <v>263</v>
      </c>
      <c r="D98" s="85">
        <v>5</v>
      </c>
      <c r="E98" s="85">
        <v>4</v>
      </c>
      <c r="F98" s="85"/>
      <c r="G98" s="85" t="s">
        <v>32</v>
      </c>
      <c r="H98" s="85">
        <v>1.37</v>
      </c>
      <c r="I98" s="86">
        <v>0.1875</v>
      </c>
      <c r="J98" s="87">
        <v>17528.005736901363</v>
      </c>
    </row>
    <row r="99" spans="1:14" s="81" customFormat="1" hidden="1" x14ac:dyDescent="0.25">
      <c r="A99" s="82" t="s">
        <v>264</v>
      </c>
      <c r="B99" s="90" t="s">
        <v>47</v>
      </c>
      <c r="C99" s="91" t="s">
        <v>265</v>
      </c>
      <c r="D99" s="85">
        <v>1</v>
      </c>
      <c r="E99" s="85">
        <v>2</v>
      </c>
      <c r="F99" s="85"/>
      <c r="G99" s="85" t="s">
        <v>44</v>
      </c>
      <c r="H99" s="85">
        <v>0.76</v>
      </c>
      <c r="I99" s="86">
        <v>0.41670000000000001</v>
      </c>
      <c r="J99" s="87">
        <v>9760.0868609641075</v>
      </c>
    </row>
    <row r="100" spans="1:14" s="81" customFormat="1" hidden="1" x14ac:dyDescent="0.25">
      <c r="A100" s="82" t="s">
        <v>266</v>
      </c>
      <c r="B100" s="90" t="s">
        <v>267</v>
      </c>
      <c r="C100" s="91" t="s">
        <v>268</v>
      </c>
      <c r="D100" s="85">
        <v>5</v>
      </c>
      <c r="E100" s="85">
        <v>2</v>
      </c>
      <c r="F100" s="85"/>
      <c r="G100" s="85" t="s">
        <v>44</v>
      </c>
      <c r="H100" s="85">
        <v>0.76</v>
      </c>
      <c r="I100" s="86">
        <v>0.41670000000000001</v>
      </c>
      <c r="J100" s="87">
        <v>5212.8846741688203</v>
      </c>
    </row>
    <row r="101" spans="1:14" s="81" customFormat="1" ht="30" hidden="1" x14ac:dyDescent="0.25">
      <c r="A101" s="82" t="s">
        <v>269</v>
      </c>
      <c r="B101" s="83" t="s">
        <v>270</v>
      </c>
      <c r="C101" s="84" t="s">
        <v>271</v>
      </c>
      <c r="D101" s="85">
        <v>1</v>
      </c>
      <c r="E101" s="85">
        <v>4</v>
      </c>
      <c r="F101" s="85"/>
      <c r="G101" s="85" t="s">
        <v>32</v>
      </c>
      <c r="H101" s="85">
        <v>1.37</v>
      </c>
      <c r="I101" s="86">
        <v>0.1875</v>
      </c>
      <c r="J101" s="87">
        <v>31431.861333805664</v>
      </c>
    </row>
    <row r="102" spans="1:14" s="81" customFormat="1" hidden="1" x14ac:dyDescent="0.25">
      <c r="A102" s="82" t="s">
        <v>272</v>
      </c>
      <c r="B102" s="90" t="s">
        <v>270</v>
      </c>
      <c r="C102" s="91" t="s">
        <v>271</v>
      </c>
      <c r="D102" s="85">
        <v>2</v>
      </c>
      <c r="E102" s="85">
        <v>7</v>
      </c>
      <c r="F102" s="85"/>
      <c r="G102" s="85" t="s">
        <v>16</v>
      </c>
      <c r="H102" s="85">
        <v>3.53</v>
      </c>
      <c r="I102" s="86">
        <v>7.1099999999999997E-2</v>
      </c>
      <c r="J102" s="87">
        <v>45899.853044696021</v>
      </c>
    </row>
    <row r="103" spans="1:14" s="81" customFormat="1" ht="30" hidden="1" x14ac:dyDescent="0.25">
      <c r="A103" s="82" t="s">
        <v>273</v>
      </c>
      <c r="B103" s="83" t="s">
        <v>274</v>
      </c>
      <c r="C103" s="84" t="s">
        <v>275</v>
      </c>
      <c r="D103" s="85">
        <v>1</v>
      </c>
      <c r="E103" s="85">
        <v>5</v>
      </c>
      <c r="F103" s="85">
        <v>1</v>
      </c>
      <c r="G103" s="85" t="s">
        <v>110</v>
      </c>
      <c r="H103" s="85">
        <v>2.16</v>
      </c>
      <c r="I103" s="86">
        <v>0.32500000000000001</v>
      </c>
      <c r="J103" s="87">
        <v>36458.97</v>
      </c>
      <c r="K103" s="88">
        <v>2</v>
      </c>
      <c r="L103" s="89">
        <f>K103*J103</f>
        <v>72917.94</v>
      </c>
    </row>
    <row r="104" spans="1:14" s="81" customFormat="1" hidden="1" x14ac:dyDescent="0.25">
      <c r="A104" s="82" t="s">
        <v>276</v>
      </c>
      <c r="B104" s="90" t="s">
        <v>274</v>
      </c>
      <c r="C104" s="91" t="s">
        <v>275</v>
      </c>
      <c r="D104" s="85">
        <v>2</v>
      </c>
      <c r="E104" s="85">
        <v>7</v>
      </c>
      <c r="F104" s="85"/>
      <c r="G104" s="85" t="s">
        <v>16</v>
      </c>
      <c r="H104" s="85">
        <v>3.53</v>
      </c>
      <c r="I104" s="86">
        <v>7.1099999999999997E-2</v>
      </c>
      <c r="J104" s="87">
        <v>38908.565094663936</v>
      </c>
    </row>
    <row r="105" spans="1:14" s="81" customFormat="1" ht="30" hidden="1" x14ac:dyDescent="0.25">
      <c r="A105" s="99" t="s">
        <v>277</v>
      </c>
      <c r="B105" s="100" t="s">
        <v>278</v>
      </c>
      <c r="C105" s="101" t="s">
        <v>279</v>
      </c>
      <c r="D105" s="88">
        <v>1</v>
      </c>
      <c r="E105" s="88">
        <v>5</v>
      </c>
      <c r="F105" s="88">
        <v>3</v>
      </c>
      <c r="G105" s="88" t="s">
        <v>110</v>
      </c>
      <c r="H105" s="88">
        <v>2.16</v>
      </c>
      <c r="I105" s="102">
        <v>0.32500000000000001</v>
      </c>
      <c r="J105" s="103">
        <v>71125.47</v>
      </c>
      <c r="K105" s="88">
        <v>1</v>
      </c>
      <c r="L105" s="89">
        <f>J105*K105</f>
        <v>71125.47</v>
      </c>
    </row>
    <row r="106" spans="1:14" s="81" customFormat="1" hidden="1" x14ac:dyDescent="0.25">
      <c r="A106" s="82" t="s">
        <v>280</v>
      </c>
      <c r="B106" s="90" t="s">
        <v>278</v>
      </c>
      <c r="C106" s="91" t="s">
        <v>279</v>
      </c>
      <c r="D106" s="85" t="s">
        <v>281</v>
      </c>
      <c r="E106" s="85">
        <v>11</v>
      </c>
      <c r="F106" s="85"/>
      <c r="G106" s="85" t="s">
        <v>226</v>
      </c>
      <c r="H106" s="85">
        <v>5.74</v>
      </c>
      <c r="I106" s="86">
        <v>7.2700000000000001E-2</v>
      </c>
      <c r="J106" s="87">
        <v>78024.654002016803</v>
      </c>
    </row>
    <row r="107" spans="1:14" s="81" customFormat="1" hidden="1" x14ac:dyDescent="0.25">
      <c r="A107" s="82" t="s">
        <v>282</v>
      </c>
      <c r="B107" s="90" t="s">
        <v>283</v>
      </c>
      <c r="C107" s="91" t="s">
        <v>284</v>
      </c>
      <c r="D107" s="85">
        <v>1</v>
      </c>
      <c r="E107" s="85">
        <v>1</v>
      </c>
      <c r="F107" s="85"/>
      <c r="G107" s="85" t="s">
        <v>24</v>
      </c>
      <c r="H107" s="85">
        <v>0.4</v>
      </c>
      <c r="I107" s="86">
        <v>0.55630000000000002</v>
      </c>
      <c r="J107" s="87">
        <v>1521.6375047381291</v>
      </c>
    </row>
    <row r="108" spans="1:14" s="81" customFormat="1" hidden="1" x14ac:dyDescent="0.25">
      <c r="A108" s="171" t="s">
        <v>285</v>
      </c>
      <c r="B108" s="176" t="s">
        <v>286</v>
      </c>
      <c r="C108" s="177" t="s">
        <v>287</v>
      </c>
      <c r="D108" s="174">
        <v>1</v>
      </c>
      <c r="E108" s="174">
        <v>7</v>
      </c>
      <c r="F108" s="174"/>
      <c r="G108" s="174" t="s">
        <v>16</v>
      </c>
      <c r="H108" s="174">
        <v>3.53</v>
      </c>
      <c r="I108" s="175">
        <v>7.1099999999999997E-2</v>
      </c>
      <c r="J108" s="87">
        <v>87291.577817347759</v>
      </c>
    </row>
    <row r="109" spans="1:14" x14ac:dyDescent="0.25">
      <c r="A109" s="135" t="s">
        <v>288</v>
      </c>
      <c r="B109" s="151" t="s">
        <v>289</v>
      </c>
      <c r="C109" s="39" t="s">
        <v>290</v>
      </c>
      <c r="D109" s="40">
        <v>1</v>
      </c>
      <c r="E109" s="40">
        <v>6</v>
      </c>
      <c r="F109" s="40">
        <v>2</v>
      </c>
      <c r="G109" s="40" t="s">
        <v>1246</v>
      </c>
      <c r="H109" s="40">
        <v>2.73</v>
      </c>
      <c r="I109" s="95">
        <v>8.7599999999999997E-2</v>
      </c>
      <c r="J109" s="42">
        <v>56905.62</v>
      </c>
      <c r="K109" s="43">
        <v>1</v>
      </c>
      <c r="L109" s="44">
        <f>J109*K109</f>
        <v>56905.62</v>
      </c>
      <c r="M109" s="1" t="str">
        <f>VLOOKUP(A109,'[1]Схемы лекарственной терапии КС'!$A$67:$E$764,5,0)</f>
        <v>st19.110</v>
      </c>
      <c r="N109" s="1">
        <v>1</v>
      </c>
    </row>
    <row r="110" spans="1:14" s="81" customFormat="1" hidden="1" x14ac:dyDescent="0.25">
      <c r="A110" s="75" t="s">
        <v>291</v>
      </c>
      <c r="B110" s="192" t="s">
        <v>64</v>
      </c>
      <c r="C110" s="193" t="s">
        <v>292</v>
      </c>
      <c r="D110" s="78">
        <v>1</v>
      </c>
      <c r="E110" s="78">
        <v>3</v>
      </c>
      <c r="F110" s="78">
        <v>2</v>
      </c>
      <c r="G110" s="78" t="s">
        <v>20</v>
      </c>
      <c r="H110" s="78">
        <v>1.07</v>
      </c>
      <c r="I110" s="79">
        <v>0.23710000000000001</v>
      </c>
      <c r="J110" s="87">
        <v>25548.45</v>
      </c>
      <c r="K110" s="97">
        <v>1</v>
      </c>
      <c r="L110" s="98">
        <f>K110*J110</f>
        <v>25548.45</v>
      </c>
    </row>
    <row r="111" spans="1:14" s="81" customFormat="1" hidden="1" x14ac:dyDescent="0.25">
      <c r="A111" s="82" t="s">
        <v>293</v>
      </c>
      <c r="B111" s="83" t="s">
        <v>77</v>
      </c>
      <c r="C111" s="84" t="s">
        <v>294</v>
      </c>
      <c r="D111" s="85">
        <v>1</v>
      </c>
      <c r="E111" s="85">
        <v>3</v>
      </c>
      <c r="F111" s="85">
        <v>3</v>
      </c>
      <c r="G111" s="85" t="s">
        <v>20</v>
      </c>
      <c r="H111" s="85">
        <v>1.07</v>
      </c>
      <c r="I111" s="86">
        <v>0.23710000000000001</v>
      </c>
      <c r="J111" s="87">
        <v>39512.732627669844</v>
      </c>
      <c r="K111" s="88">
        <v>8</v>
      </c>
      <c r="L111" s="89">
        <f>K111*J111</f>
        <v>316101.86102135875</v>
      </c>
    </row>
    <row r="112" spans="1:14" s="81" customFormat="1" hidden="1" x14ac:dyDescent="0.25">
      <c r="A112" s="82" t="s">
        <v>295</v>
      </c>
      <c r="B112" s="83" t="s">
        <v>77</v>
      </c>
      <c r="C112" s="84" t="s">
        <v>296</v>
      </c>
      <c r="D112" s="85">
        <v>1</v>
      </c>
      <c r="E112" s="85">
        <v>3</v>
      </c>
      <c r="F112" s="85">
        <v>3</v>
      </c>
      <c r="G112" s="85" t="s">
        <v>20</v>
      </c>
      <c r="H112" s="85">
        <v>1.07</v>
      </c>
      <c r="I112" s="86">
        <v>0.23710000000000001</v>
      </c>
      <c r="J112" s="87">
        <v>65237.098625844679</v>
      </c>
      <c r="K112" s="88">
        <v>24</v>
      </c>
      <c r="L112" s="89">
        <f>K112*J112</f>
        <v>1565690.3670202722</v>
      </c>
    </row>
    <row r="113" spans="1:14" s="81" customFormat="1" hidden="1" x14ac:dyDescent="0.25">
      <c r="A113" s="82" t="s">
        <v>297</v>
      </c>
      <c r="B113" s="90" t="s">
        <v>298</v>
      </c>
      <c r="C113" s="91" t="s">
        <v>299</v>
      </c>
      <c r="D113" s="85">
        <v>1</v>
      </c>
      <c r="E113" s="85">
        <v>8</v>
      </c>
      <c r="F113" s="85"/>
      <c r="G113" s="85" t="s">
        <v>99</v>
      </c>
      <c r="H113" s="85">
        <v>4.4400000000000004</v>
      </c>
      <c r="I113" s="86">
        <v>7.7700000000000005E-2</v>
      </c>
      <c r="J113" s="87">
        <v>79936.518989428325</v>
      </c>
    </row>
    <row r="114" spans="1:14" s="81" customFormat="1" hidden="1" x14ac:dyDescent="0.25">
      <c r="A114" s="82" t="s">
        <v>300</v>
      </c>
      <c r="B114" s="90" t="s">
        <v>301</v>
      </c>
      <c r="C114" s="91" t="s">
        <v>302</v>
      </c>
      <c r="D114" s="85">
        <v>1</v>
      </c>
      <c r="E114" s="85">
        <v>12</v>
      </c>
      <c r="F114" s="85"/>
      <c r="G114" s="85" t="s">
        <v>212</v>
      </c>
      <c r="H114" s="85">
        <v>6.76</v>
      </c>
      <c r="I114" s="86">
        <v>5.8999999999999997E-2</v>
      </c>
      <c r="J114" s="87">
        <v>34147.210466223594</v>
      </c>
    </row>
    <row r="115" spans="1:14" s="81" customFormat="1" hidden="1" x14ac:dyDescent="0.25">
      <c r="A115" s="82" t="s">
        <v>303</v>
      </c>
      <c r="B115" s="90" t="s">
        <v>304</v>
      </c>
      <c r="C115" s="91" t="s">
        <v>305</v>
      </c>
      <c r="D115" s="85">
        <v>1</v>
      </c>
      <c r="E115" s="85">
        <v>7</v>
      </c>
      <c r="F115" s="85"/>
      <c r="G115" s="85" t="s">
        <v>16</v>
      </c>
      <c r="H115" s="85">
        <v>3.53</v>
      </c>
      <c r="I115" s="86">
        <v>7.1099999999999997E-2</v>
      </c>
      <c r="J115" s="87">
        <v>70525.079264614353</v>
      </c>
    </row>
    <row r="116" spans="1:14" s="81" customFormat="1" hidden="1" x14ac:dyDescent="0.25">
      <c r="A116" s="82" t="s">
        <v>306</v>
      </c>
      <c r="B116" s="90" t="s">
        <v>134</v>
      </c>
      <c r="C116" s="91" t="s">
        <v>307</v>
      </c>
      <c r="D116" s="85">
        <v>1</v>
      </c>
      <c r="E116" s="85">
        <v>2</v>
      </c>
      <c r="F116" s="85"/>
      <c r="G116" s="85" t="s">
        <v>44</v>
      </c>
      <c r="H116" s="85">
        <v>0.76</v>
      </c>
      <c r="I116" s="86">
        <v>0.41670000000000001</v>
      </c>
      <c r="J116" s="87">
        <v>25724.365998174831</v>
      </c>
    </row>
    <row r="117" spans="1:14" s="81" customFormat="1" hidden="1" x14ac:dyDescent="0.25">
      <c r="A117" s="82" t="s">
        <v>308</v>
      </c>
      <c r="B117" s="83" t="s">
        <v>134</v>
      </c>
      <c r="C117" s="84" t="s">
        <v>309</v>
      </c>
      <c r="D117" s="85">
        <v>1</v>
      </c>
      <c r="E117" s="85">
        <v>4</v>
      </c>
      <c r="F117" s="85"/>
      <c r="G117" s="85" t="s">
        <v>32</v>
      </c>
      <c r="H117" s="85">
        <v>1.37</v>
      </c>
      <c r="I117" s="86">
        <v>0.1875</v>
      </c>
      <c r="J117" s="87">
        <v>51448.731996349663</v>
      </c>
    </row>
    <row r="118" spans="1:14" s="81" customFormat="1" hidden="1" x14ac:dyDescent="0.25">
      <c r="A118" s="82" t="s">
        <v>310</v>
      </c>
      <c r="B118" s="90" t="s">
        <v>134</v>
      </c>
      <c r="C118" s="91" t="s">
        <v>311</v>
      </c>
      <c r="D118" s="85">
        <v>1</v>
      </c>
      <c r="E118" s="85">
        <v>1</v>
      </c>
      <c r="F118" s="85"/>
      <c r="G118" s="85" t="s">
        <v>24</v>
      </c>
      <c r="H118" s="85">
        <v>0.4</v>
      </c>
      <c r="I118" s="86">
        <v>0.55630000000000002</v>
      </c>
      <c r="J118" s="87">
        <v>8574.7886660582772</v>
      </c>
    </row>
    <row r="119" spans="1:14" s="81" customFormat="1" ht="30" hidden="1" x14ac:dyDescent="0.25">
      <c r="A119" s="82" t="s">
        <v>312</v>
      </c>
      <c r="B119" s="83" t="s">
        <v>313</v>
      </c>
      <c r="C119" s="84" t="s">
        <v>314</v>
      </c>
      <c r="D119" s="85">
        <v>1</v>
      </c>
      <c r="E119" s="85">
        <v>4</v>
      </c>
      <c r="F119" s="85"/>
      <c r="G119" s="85" t="s">
        <v>32</v>
      </c>
      <c r="H119" s="85">
        <v>1.37</v>
      </c>
      <c r="I119" s="86">
        <v>0.1875</v>
      </c>
      <c r="J119" s="87">
        <v>69478.183267177039</v>
      </c>
    </row>
    <row r="120" spans="1:14" s="81" customFormat="1" ht="30" hidden="1" x14ac:dyDescent="0.25">
      <c r="A120" s="82" t="s">
        <v>315</v>
      </c>
      <c r="B120" s="83" t="s">
        <v>313</v>
      </c>
      <c r="C120" s="84" t="s">
        <v>316</v>
      </c>
      <c r="D120" s="85">
        <v>1</v>
      </c>
      <c r="E120" s="85">
        <v>4</v>
      </c>
      <c r="F120" s="85"/>
      <c r="G120" s="85" t="s">
        <v>32</v>
      </c>
      <c r="H120" s="85">
        <v>1.37</v>
      </c>
      <c r="I120" s="86">
        <v>0.1875</v>
      </c>
      <c r="J120" s="87">
        <v>74078.546470303307</v>
      </c>
    </row>
    <row r="121" spans="1:14" s="81" customFormat="1" hidden="1" x14ac:dyDescent="0.25">
      <c r="A121" s="82" t="s">
        <v>317</v>
      </c>
      <c r="B121" s="90" t="s">
        <v>313</v>
      </c>
      <c r="C121" s="91" t="s">
        <v>316</v>
      </c>
      <c r="D121" s="85">
        <v>3</v>
      </c>
      <c r="E121" s="85">
        <v>10</v>
      </c>
      <c r="F121" s="85"/>
      <c r="G121" s="85" t="s">
        <v>188</v>
      </c>
      <c r="H121" s="85">
        <v>5.25</v>
      </c>
      <c r="I121" s="86">
        <v>5.79E-2</v>
      </c>
      <c r="J121" s="87">
        <v>82085.358797245834</v>
      </c>
    </row>
    <row r="122" spans="1:14" s="81" customFormat="1" hidden="1" x14ac:dyDescent="0.25">
      <c r="A122" s="82" t="s">
        <v>318</v>
      </c>
      <c r="B122" s="83" t="s">
        <v>190</v>
      </c>
      <c r="C122" s="84" t="s">
        <v>319</v>
      </c>
      <c r="D122" s="85">
        <v>1</v>
      </c>
      <c r="E122" s="85">
        <v>3</v>
      </c>
      <c r="F122" s="85">
        <v>2</v>
      </c>
      <c r="G122" s="85" t="s">
        <v>20</v>
      </c>
      <c r="H122" s="85">
        <v>1.07</v>
      </c>
      <c r="I122" s="86">
        <v>0.23710000000000001</v>
      </c>
      <c r="J122" s="87">
        <v>12412</v>
      </c>
      <c r="K122" s="88">
        <v>1</v>
      </c>
      <c r="L122" s="89">
        <f>J122*K122</f>
        <v>12412</v>
      </c>
    </row>
    <row r="123" spans="1:14" s="81" customFormat="1" hidden="1" x14ac:dyDescent="0.25">
      <c r="A123" s="171" t="s">
        <v>320</v>
      </c>
      <c r="B123" s="176" t="s">
        <v>321</v>
      </c>
      <c r="C123" s="177" t="s">
        <v>322</v>
      </c>
      <c r="D123" s="174">
        <v>5</v>
      </c>
      <c r="E123" s="174">
        <v>2</v>
      </c>
      <c r="F123" s="174"/>
      <c r="G123" s="174" t="s">
        <v>44</v>
      </c>
      <c r="H123" s="174">
        <v>0.76</v>
      </c>
      <c r="I123" s="175">
        <v>0.41670000000000001</v>
      </c>
      <c r="J123" s="87">
        <v>1713.2352155072099</v>
      </c>
    </row>
    <row r="124" spans="1:14" ht="30" x14ac:dyDescent="0.25">
      <c r="A124" s="135" t="s">
        <v>323</v>
      </c>
      <c r="B124" s="151" t="s">
        <v>324</v>
      </c>
      <c r="C124" s="39" t="s">
        <v>325</v>
      </c>
      <c r="D124" s="40" t="s">
        <v>326</v>
      </c>
      <c r="E124" s="40">
        <v>6</v>
      </c>
      <c r="F124" s="40">
        <v>3</v>
      </c>
      <c r="G124" s="40" t="s">
        <v>1247</v>
      </c>
      <c r="H124" s="40">
        <v>5.16</v>
      </c>
      <c r="I124" s="95">
        <v>8.7599999999999997E-2</v>
      </c>
      <c r="J124" s="42">
        <v>108252.07</v>
      </c>
      <c r="K124" s="43">
        <v>3</v>
      </c>
      <c r="L124" s="44">
        <f>J124*K124</f>
        <v>324756.21000000002</v>
      </c>
      <c r="M124" s="1" t="str">
        <f>VLOOKUP(A124,'[1]Схемы лекарственной терапии КС'!$A$67:$E$764,5,0)</f>
        <v>st19.110</v>
      </c>
      <c r="N124" s="1">
        <v>1</v>
      </c>
    </row>
    <row r="125" spans="1:14" s="81" customFormat="1" ht="30" hidden="1" x14ac:dyDescent="0.25">
      <c r="A125" s="185" t="s">
        <v>327</v>
      </c>
      <c r="B125" s="186" t="s">
        <v>324</v>
      </c>
      <c r="C125" s="190" t="s">
        <v>325</v>
      </c>
      <c r="D125" s="188">
        <v>6</v>
      </c>
      <c r="E125" s="188">
        <v>13</v>
      </c>
      <c r="F125" s="188"/>
      <c r="G125" s="188" t="s">
        <v>132</v>
      </c>
      <c r="H125" s="188">
        <v>8.07</v>
      </c>
      <c r="I125" s="189">
        <v>3.32E-2</v>
      </c>
      <c r="J125" s="96">
        <v>108252.07182970323</v>
      </c>
    </row>
    <row r="126" spans="1:14" ht="27" x14ac:dyDescent="0.25">
      <c r="A126" s="135" t="s">
        <v>328</v>
      </c>
      <c r="B126" s="151" t="s">
        <v>329</v>
      </c>
      <c r="C126" s="39" t="s">
        <v>330</v>
      </c>
      <c r="D126" s="40">
        <v>1</v>
      </c>
      <c r="E126" s="40">
        <v>6</v>
      </c>
      <c r="F126" s="40">
        <v>1</v>
      </c>
      <c r="G126" s="40" t="s">
        <v>1245</v>
      </c>
      <c r="H126" s="40">
        <v>1.88</v>
      </c>
      <c r="I126" s="95">
        <v>8.7599999999999997E-2</v>
      </c>
      <c r="J126" s="42">
        <v>38821.64</v>
      </c>
      <c r="K126" s="43">
        <v>2</v>
      </c>
      <c r="L126" s="44">
        <f>J126*K126</f>
        <v>77643.28</v>
      </c>
      <c r="M126" s="1" t="str">
        <f>VLOOKUP(A126,'[1]Схемы лекарственной терапии КС'!$A$67:$E$764,5,0)</f>
        <v>st19.110</v>
      </c>
      <c r="N126" s="1">
        <v>1</v>
      </c>
    </row>
    <row r="127" spans="1:14" s="81" customFormat="1" hidden="1" x14ac:dyDescent="0.25">
      <c r="A127" s="75" t="s">
        <v>331</v>
      </c>
      <c r="B127" s="76" t="s">
        <v>329</v>
      </c>
      <c r="C127" s="77" t="s">
        <v>330</v>
      </c>
      <c r="D127" s="78">
        <v>3</v>
      </c>
      <c r="E127" s="78">
        <v>13</v>
      </c>
      <c r="F127" s="78"/>
      <c r="G127" s="78" t="s">
        <v>132</v>
      </c>
      <c r="H127" s="78">
        <v>8.07</v>
      </c>
      <c r="I127" s="79">
        <v>3.32E-2</v>
      </c>
      <c r="J127" s="80">
        <v>106538.83661419601</v>
      </c>
    </row>
    <row r="128" spans="1:14" s="81" customFormat="1" hidden="1" x14ac:dyDescent="0.25">
      <c r="A128" s="82" t="s">
        <v>332</v>
      </c>
      <c r="B128" s="90" t="s">
        <v>333</v>
      </c>
      <c r="C128" s="91" t="s">
        <v>334</v>
      </c>
      <c r="D128" s="85">
        <v>1</v>
      </c>
      <c r="E128" s="85">
        <v>7</v>
      </c>
      <c r="F128" s="85"/>
      <c r="G128" s="85" t="s">
        <v>16</v>
      </c>
      <c r="H128" s="85">
        <v>3.53</v>
      </c>
      <c r="I128" s="86">
        <v>7.1099999999999997E-2</v>
      </c>
      <c r="J128" s="87">
        <v>93201.464231821126</v>
      </c>
    </row>
    <row r="129" spans="1:14" s="81" customFormat="1" hidden="1" x14ac:dyDescent="0.25">
      <c r="A129" s="82" t="s">
        <v>335</v>
      </c>
      <c r="B129" s="90" t="s">
        <v>333</v>
      </c>
      <c r="C129" s="91" t="s">
        <v>334</v>
      </c>
      <c r="D129" s="85">
        <v>2</v>
      </c>
      <c r="E129" s="85">
        <v>13</v>
      </c>
      <c r="F129" s="85"/>
      <c r="G129" s="85" t="s">
        <v>132</v>
      </c>
      <c r="H129" s="85">
        <v>8.07</v>
      </c>
      <c r="I129" s="86">
        <v>3.32E-2</v>
      </c>
      <c r="J129" s="87">
        <v>160892.94040584966</v>
      </c>
    </row>
    <row r="130" spans="1:14" s="81" customFormat="1" ht="45" hidden="1" x14ac:dyDescent="0.25">
      <c r="A130" s="82" t="s">
        <v>336</v>
      </c>
      <c r="B130" s="90" t="s">
        <v>337</v>
      </c>
      <c r="C130" s="92" t="s">
        <v>338</v>
      </c>
      <c r="D130" s="85">
        <v>2</v>
      </c>
      <c r="E130" s="85">
        <v>9</v>
      </c>
      <c r="F130" s="85"/>
      <c r="G130" s="85" t="s">
        <v>118</v>
      </c>
      <c r="H130" s="85">
        <v>4.88</v>
      </c>
      <c r="I130" s="86">
        <v>5.8400000000000001E-2</v>
      </c>
      <c r="J130" s="87">
        <v>110455.56219164681</v>
      </c>
    </row>
    <row r="131" spans="1:14" s="81" customFormat="1" ht="30" hidden="1" x14ac:dyDescent="0.25">
      <c r="A131" s="99" t="s">
        <v>339</v>
      </c>
      <c r="B131" s="100" t="s">
        <v>340</v>
      </c>
      <c r="C131" s="101" t="s">
        <v>341</v>
      </c>
      <c r="D131" s="88">
        <v>5</v>
      </c>
      <c r="E131" s="88">
        <v>5</v>
      </c>
      <c r="F131" s="88">
        <v>2</v>
      </c>
      <c r="G131" s="88" t="s">
        <v>110</v>
      </c>
      <c r="H131" s="88">
        <v>2.16</v>
      </c>
      <c r="I131" s="102">
        <v>0.32500000000000001</v>
      </c>
      <c r="J131" s="103">
        <v>52723</v>
      </c>
      <c r="K131" s="88">
        <v>1</v>
      </c>
      <c r="L131" s="89">
        <f>J131*K131</f>
        <v>52723</v>
      </c>
    </row>
    <row r="132" spans="1:14" s="81" customFormat="1" ht="45" hidden="1" x14ac:dyDescent="0.25">
      <c r="A132" s="82" t="s">
        <v>342</v>
      </c>
      <c r="B132" s="90" t="s">
        <v>343</v>
      </c>
      <c r="C132" s="92" t="s">
        <v>344</v>
      </c>
      <c r="D132" s="85">
        <v>14</v>
      </c>
      <c r="E132" s="85">
        <v>7</v>
      </c>
      <c r="F132" s="85"/>
      <c r="G132" s="85" t="s">
        <v>16</v>
      </c>
      <c r="H132" s="85">
        <v>3.53</v>
      </c>
      <c r="I132" s="86">
        <v>7.1099999999999997E-2</v>
      </c>
      <c r="J132" s="87">
        <v>66729.807889110351</v>
      </c>
    </row>
    <row r="133" spans="1:14" s="81" customFormat="1" hidden="1" x14ac:dyDescent="0.25">
      <c r="A133" s="171" t="s">
        <v>345</v>
      </c>
      <c r="B133" s="176" t="s">
        <v>346</v>
      </c>
      <c r="C133" s="177" t="s">
        <v>347</v>
      </c>
      <c r="D133" s="174">
        <v>1</v>
      </c>
      <c r="E133" s="174">
        <v>14</v>
      </c>
      <c r="F133" s="174"/>
      <c r="G133" s="174" t="s">
        <v>75</v>
      </c>
      <c r="H133" s="174">
        <v>10.11</v>
      </c>
      <c r="I133" s="175">
        <v>2.1499999999999998E-2</v>
      </c>
      <c r="J133" s="87">
        <v>236167.22441217583</v>
      </c>
    </row>
    <row r="134" spans="1:14" ht="40.5" x14ac:dyDescent="0.25">
      <c r="A134" s="135" t="s">
        <v>348</v>
      </c>
      <c r="B134" s="151" t="s">
        <v>349</v>
      </c>
      <c r="C134" s="39" t="s">
        <v>350</v>
      </c>
      <c r="D134" s="40">
        <v>14</v>
      </c>
      <c r="E134" s="40">
        <v>6</v>
      </c>
      <c r="F134" s="40">
        <v>2</v>
      </c>
      <c r="G134" s="40" t="s">
        <v>1246</v>
      </c>
      <c r="H134" s="40">
        <v>2.73</v>
      </c>
      <c r="I134" s="95">
        <v>8.7599999999999997E-2</v>
      </c>
      <c r="J134" s="42">
        <v>54147.32</v>
      </c>
      <c r="K134" s="43">
        <v>3</v>
      </c>
      <c r="L134" s="44">
        <f>J134*K134</f>
        <v>162441.96</v>
      </c>
      <c r="M134" s="1" t="str">
        <f>VLOOKUP(A134,'[1]Схемы лекарственной терапии КС'!$A$67:$E$764,5,0)</f>
        <v>st19.110</v>
      </c>
      <c r="N134" s="1">
        <v>1</v>
      </c>
    </row>
    <row r="135" spans="1:14" s="81" customFormat="1" hidden="1" x14ac:dyDescent="0.25">
      <c r="A135" s="75" t="s">
        <v>351</v>
      </c>
      <c r="B135" s="192" t="s">
        <v>86</v>
      </c>
      <c r="C135" s="193" t="s">
        <v>352</v>
      </c>
      <c r="D135" s="78">
        <v>1</v>
      </c>
      <c r="E135" s="78">
        <v>3</v>
      </c>
      <c r="F135" s="78">
        <v>3</v>
      </c>
      <c r="G135" s="78" t="s">
        <v>20</v>
      </c>
      <c r="H135" s="78">
        <v>1.07</v>
      </c>
      <c r="I135" s="79">
        <v>0.23710000000000001</v>
      </c>
      <c r="J135" s="87">
        <v>33296.187951253705</v>
      </c>
      <c r="K135" s="97">
        <v>6</v>
      </c>
      <c r="L135" s="98">
        <f>K135*J135</f>
        <v>199777.12770752225</v>
      </c>
    </row>
    <row r="136" spans="1:14" s="81" customFormat="1" ht="30" hidden="1" x14ac:dyDescent="0.25">
      <c r="A136" s="82" t="s">
        <v>353</v>
      </c>
      <c r="B136" s="83" t="s">
        <v>354</v>
      </c>
      <c r="C136" s="84" t="s">
        <v>355</v>
      </c>
      <c r="D136" s="85">
        <v>5</v>
      </c>
      <c r="E136" s="85">
        <v>4</v>
      </c>
      <c r="F136" s="85"/>
      <c r="G136" s="85" t="s">
        <v>32</v>
      </c>
      <c r="H136" s="85">
        <v>1.37</v>
      </c>
      <c r="I136" s="86">
        <v>0.1875</v>
      </c>
      <c r="J136" s="87">
        <v>23361.925776023945</v>
      </c>
    </row>
    <row r="137" spans="1:14" s="81" customFormat="1" ht="30" hidden="1" x14ac:dyDescent="0.25">
      <c r="A137" s="171" t="s">
        <v>356</v>
      </c>
      <c r="B137" s="172" t="s">
        <v>357</v>
      </c>
      <c r="C137" s="173" t="s">
        <v>358</v>
      </c>
      <c r="D137" s="174">
        <v>5</v>
      </c>
      <c r="E137" s="174">
        <v>4</v>
      </c>
      <c r="F137" s="174"/>
      <c r="G137" s="174" t="s">
        <v>32</v>
      </c>
      <c r="H137" s="174">
        <v>1.37</v>
      </c>
      <c r="I137" s="175">
        <v>0.1875</v>
      </c>
      <c r="J137" s="87">
        <v>23762.755716334665</v>
      </c>
    </row>
    <row r="138" spans="1:14" x14ac:dyDescent="0.25">
      <c r="A138" s="135" t="s">
        <v>359</v>
      </c>
      <c r="B138" s="151" t="s">
        <v>360</v>
      </c>
      <c r="C138" s="39" t="s">
        <v>361</v>
      </c>
      <c r="D138" s="40">
        <v>1</v>
      </c>
      <c r="E138" s="40">
        <v>6</v>
      </c>
      <c r="F138" s="40">
        <v>3</v>
      </c>
      <c r="G138" s="40" t="s">
        <v>1247</v>
      </c>
      <c r="H138" s="40">
        <v>5.16</v>
      </c>
      <c r="I138" s="95">
        <v>8.7599999999999997E-2</v>
      </c>
      <c r="J138" s="42">
        <v>145795.66</v>
      </c>
      <c r="K138" s="43">
        <v>16</v>
      </c>
      <c r="L138" s="44">
        <f>J138*K138</f>
        <v>2332730.56</v>
      </c>
      <c r="M138" s="1" t="str">
        <f>VLOOKUP(A138,'[1]Схемы лекарственной терапии КС'!$A$67:$E$764,5,0)</f>
        <v>st19.110</v>
      </c>
      <c r="N138" s="1">
        <v>1</v>
      </c>
    </row>
    <row r="139" spans="1:14" s="81" customFormat="1" ht="30" hidden="1" x14ac:dyDescent="0.25">
      <c r="A139" s="75" t="s">
        <v>362</v>
      </c>
      <c r="B139" s="192" t="s">
        <v>340</v>
      </c>
      <c r="C139" s="193" t="s">
        <v>363</v>
      </c>
      <c r="D139" s="78">
        <v>8</v>
      </c>
      <c r="E139" s="78">
        <v>3</v>
      </c>
      <c r="F139" s="78">
        <v>1</v>
      </c>
      <c r="G139" s="78" t="s">
        <v>20</v>
      </c>
      <c r="H139" s="78">
        <v>1.07</v>
      </c>
      <c r="I139" s="79">
        <v>0.23710000000000001</v>
      </c>
      <c r="J139" s="87">
        <v>4963.4381900520411</v>
      </c>
      <c r="K139" s="97">
        <v>2</v>
      </c>
      <c r="L139" s="98">
        <f>J139*K139</f>
        <v>9926.8763801040823</v>
      </c>
    </row>
    <row r="140" spans="1:14" s="81" customFormat="1" ht="30" hidden="1" x14ac:dyDescent="0.25">
      <c r="A140" s="82" t="s">
        <v>364</v>
      </c>
      <c r="B140" s="83" t="s">
        <v>365</v>
      </c>
      <c r="C140" s="84" t="s">
        <v>366</v>
      </c>
      <c r="D140" s="85">
        <v>3</v>
      </c>
      <c r="E140" s="85">
        <v>4</v>
      </c>
      <c r="F140" s="85"/>
      <c r="G140" s="85" t="s">
        <v>32</v>
      </c>
      <c r="H140" s="85">
        <v>1.37</v>
      </c>
      <c r="I140" s="86">
        <v>0.1875</v>
      </c>
      <c r="J140" s="87">
        <v>16463.206230915785</v>
      </c>
    </row>
    <row r="141" spans="1:14" s="81" customFormat="1" ht="30" hidden="1" x14ac:dyDescent="0.25">
      <c r="A141" s="82" t="s">
        <v>367</v>
      </c>
      <c r="B141" s="90" t="s">
        <v>368</v>
      </c>
      <c r="C141" s="92" t="s">
        <v>369</v>
      </c>
      <c r="D141" s="85">
        <v>1</v>
      </c>
      <c r="E141" s="85">
        <v>7</v>
      </c>
      <c r="F141" s="85"/>
      <c r="G141" s="85" t="s">
        <v>16</v>
      </c>
      <c r="H141" s="85">
        <v>3.53</v>
      </c>
      <c r="I141" s="86">
        <v>7.1099999999999997E-2</v>
      </c>
      <c r="J141" s="87">
        <v>39216.767575991325</v>
      </c>
    </row>
    <row r="142" spans="1:14" s="81" customFormat="1" ht="30" hidden="1" x14ac:dyDescent="0.25">
      <c r="A142" s="82" t="s">
        <v>370</v>
      </c>
      <c r="B142" s="90" t="s">
        <v>313</v>
      </c>
      <c r="C142" s="92" t="s">
        <v>371</v>
      </c>
      <c r="D142" s="85">
        <v>1</v>
      </c>
      <c r="E142" s="85">
        <v>8</v>
      </c>
      <c r="F142" s="85"/>
      <c r="G142" s="85" t="s">
        <v>99</v>
      </c>
      <c r="H142" s="85">
        <v>4.4400000000000004</v>
      </c>
      <c r="I142" s="86">
        <v>7.7700000000000005E-2</v>
      </c>
      <c r="J142" s="87">
        <v>79008.1845446855</v>
      </c>
    </row>
    <row r="143" spans="1:14" s="81" customFormat="1" hidden="1" x14ac:dyDescent="0.25">
      <c r="A143" s="82" t="s">
        <v>372</v>
      </c>
      <c r="B143" s="90" t="s">
        <v>373</v>
      </c>
      <c r="C143" s="91" t="s">
        <v>374</v>
      </c>
      <c r="D143" s="85">
        <v>1</v>
      </c>
      <c r="E143" s="85">
        <v>8</v>
      </c>
      <c r="F143" s="85"/>
      <c r="G143" s="85" t="s">
        <v>99</v>
      </c>
      <c r="H143" s="85">
        <v>4.4400000000000004</v>
      </c>
      <c r="I143" s="86">
        <v>7.7700000000000005E-2</v>
      </c>
      <c r="J143" s="87">
        <v>75580.21154045203</v>
      </c>
    </row>
    <row r="144" spans="1:14" s="81" customFormat="1" hidden="1" x14ac:dyDescent="0.25">
      <c r="A144" s="82" t="s">
        <v>375</v>
      </c>
      <c r="B144" s="90" t="s">
        <v>177</v>
      </c>
      <c r="C144" s="91" t="s">
        <v>376</v>
      </c>
      <c r="D144" s="85">
        <v>1</v>
      </c>
      <c r="E144" s="85">
        <v>15</v>
      </c>
      <c r="F144" s="85"/>
      <c r="G144" s="85" t="s">
        <v>195</v>
      </c>
      <c r="H144" s="85">
        <v>13.86</v>
      </c>
      <c r="I144" s="86">
        <v>1.55E-2</v>
      </c>
      <c r="J144" s="87">
        <v>342243.94363269681</v>
      </c>
    </row>
    <row r="145" spans="1:14" s="81" customFormat="1" hidden="1" x14ac:dyDescent="0.25">
      <c r="A145" s="82" t="s">
        <v>377</v>
      </c>
      <c r="B145" s="90" t="s">
        <v>378</v>
      </c>
      <c r="C145" s="91" t="s">
        <v>379</v>
      </c>
      <c r="D145" s="85">
        <v>1</v>
      </c>
      <c r="E145" s="85">
        <v>13</v>
      </c>
      <c r="F145" s="85"/>
      <c r="G145" s="85" t="s">
        <v>132</v>
      </c>
      <c r="H145" s="85">
        <v>8.07</v>
      </c>
      <c r="I145" s="86">
        <v>3.32E-2</v>
      </c>
      <c r="J145" s="87">
        <v>183987.47712640982</v>
      </c>
    </row>
    <row r="146" spans="1:14" s="81" customFormat="1" hidden="1" x14ac:dyDescent="0.25">
      <c r="A146" s="82" t="s">
        <v>380</v>
      </c>
      <c r="B146" s="90" t="s">
        <v>381</v>
      </c>
      <c r="C146" s="91" t="s">
        <v>382</v>
      </c>
      <c r="D146" s="85">
        <v>5</v>
      </c>
      <c r="E146" s="85">
        <v>12</v>
      </c>
      <c r="F146" s="85"/>
      <c r="G146" s="85" t="s">
        <v>212</v>
      </c>
      <c r="H146" s="85">
        <v>6.76</v>
      </c>
      <c r="I146" s="86">
        <v>5.8999999999999997E-2</v>
      </c>
      <c r="J146" s="87">
        <v>19240.226851596482</v>
      </c>
    </row>
    <row r="147" spans="1:14" s="81" customFormat="1" ht="30" hidden="1" x14ac:dyDescent="0.25">
      <c r="A147" s="82" t="s">
        <v>383</v>
      </c>
      <c r="B147" s="90" t="s">
        <v>384</v>
      </c>
      <c r="C147" s="92" t="s">
        <v>385</v>
      </c>
      <c r="D147" s="85">
        <v>1</v>
      </c>
      <c r="E147" s="85">
        <v>14</v>
      </c>
      <c r="F147" s="85"/>
      <c r="G147" s="85" t="s">
        <v>75</v>
      </c>
      <c r="H147" s="85">
        <v>10.11</v>
      </c>
      <c r="I147" s="86">
        <v>2.1499999999999998E-2</v>
      </c>
      <c r="J147" s="87">
        <v>195720.67830156194</v>
      </c>
    </row>
    <row r="148" spans="1:14" s="81" customFormat="1" hidden="1" x14ac:dyDescent="0.25">
      <c r="A148" s="82" t="s">
        <v>386</v>
      </c>
      <c r="B148" s="83" t="s">
        <v>197</v>
      </c>
      <c r="C148" s="84" t="s">
        <v>387</v>
      </c>
      <c r="D148" s="85">
        <v>1</v>
      </c>
      <c r="E148" s="85">
        <v>4</v>
      </c>
      <c r="F148" s="85"/>
      <c r="G148" s="85" t="s">
        <v>32</v>
      </c>
      <c r="H148" s="85">
        <v>1.37</v>
      </c>
      <c r="I148" s="86">
        <v>0.1875</v>
      </c>
      <c r="J148" s="87">
        <v>19507.821321758689</v>
      </c>
    </row>
    <row r="149" spans="1:14" s="81" customFormat="1" hidden="1" x14ac:dyDescent="0.25">
      <c r="A149" s="171" t="s">
        <v>388</v>
      </c>
      <c r="B149" s="176" t="s">
        <v>252</v>
      </c>
      <c r="C149" s="177" t="s">
        <v>389</v>
      </c>
      <c r="D149" s="174">
        <v>5</v>
      </c>
      <c r="E149" s="174">
        <v>2</v>
      </c>
      <c r="F149" s="174"/>
      <c r="G149" s="174" t="s">
        <v>44</v>
      </c>
      <c r="H149" s="174">
        <v>0.76</v>
      </c>
      <c r="I149" s="175">
        <v>0.41670000000000001</v>
      </c>
      <c r="J149" s="87">
        <v>4104.5834147026035</v>
      </c>
    </row>
    <row r="150" spans="1:14" ht="27" x14ac:dyDescent="0.25">
      <c r="A150" s="135" t="s">
        <v>390</v>
      </c>
      <c r="B150" s="151" t="s">
        <v>391</v>
      </c>
      <c r="C150" s="39" t="s">
        <v>392</v>
      </c>
      <c r="D150" s="40">
        <v>1</v>
      </c>
      <c r="E150" s="40">
        <v>6</v>
      </c>
      <c r="F150" s="40">
        <v>2</v>
      </c>
      <c r="G150" s="40" t="s">
        <v>1246</v>
      </c>
      <c r="H150" s="40">
        <v>2.73</v>
      </c>
      <c r="I150" s="95">
        <v>8.7599999999999997E-2</v>
      </c>
      <c r="J150" s="42">
        <v>52904.32</v>
      </c>
      <c r="K150" s="43">
        <v>4</v>
      </c>
      <c r="L150" s="44">
        <f>J150*K150</f>
        <v>211617.28</v>
      </c>
      <c r="M150" s="1" t="str">
        <f>VLOOKUP(A150,'[1]Схемы лекарственной терапии КС'!$A$67:$E$764,5,0)</f>
        <v>st19.110</v>
      </c>
      <c r="N150" s="1">
        <v>1</v>
      </c>
    </row>
    <row r="151" spans="1:14" s="81" customFormat="1" hidden="1" x14ac:dyDescent="0.25">
      <c r="A151" s="75" t="s">
        <v>393</v>
      </c>
      <c r="B151" s="76" t="s">
        <v>394</v>
      </c>
      <c r="C151" s="77" t="s">
        <v>395</v>
      </c>
      <c r="D151" s="78">
        <v>3</v>
      </c>
      <c r="E151" s="78">
        <v>2</v>
      </c>
      <c r="F151" s="78"/>
      <c r="G151" s="78" t="s">
        <v>44</v>
      </c>
      <c r="H151" s="78">
        <v>0.76</v>
      </c>
      <c r="I151" s="79">
        <v>0.41670000000000001</v>
      </c>
      <c r="J151" s="87">
        <v>6644.2874618642199</v>
      </c>
    </row>
    <row r="152" spans="1:14" s="81" customFormat="1" hidden="1" x14ac:dyDescent="0.25">
      <c r="A152" s="171" t="s">
        <v>396</v>
      </c>
      <c r="B152" s="176" t="s">
        <v>267</v>
      </c>
      <c r="C152" s="177" t="s">
        <v>397</v>
      </c>
      <c r="D152" s="174">
        <v>3</v>
      </c>
      <c r="E152" s="174">
        <v>1</v>
      </c>
      <c r="F152" s="174"/>
      <c r="G152" s="174" t="s">
        <v>24</v>
      </c>
      <c r="H152" s="174">
        <v>0.4</v>
      </c>
      <c r="I152" s="175">
        <v>0.55630000000000002</v>
      </c>
      <c r="J152" s="87">
        <v>3714.0161774951789</v>
      </c>
    </row>
    <row r="153" spans="1:14" ht="54" x14ac:dyDescent="0.25">
      <c r="A153" s="135" t="s">
        <v>398</v>
      </c>
      <c r="B153" s="151" t="s">
        <v>399</v>
      </c>
      <c r="C153" s="39" t="s">
        <v>400</v>
      </c>
      <c r="D153" s="40" t="s">
        <v>171</v>
      </c>
      <c r="E153" s="40">
        <v>6</v>
      </c>
      <c r="F153" s="40">
        <v>2</v>
      </c>
      <c r="G153" s="40" t="s">
        <v>1246</v>
      </c>
      <c r="H153" s="40">
        <v>2.73</v>
      </c>
      <c r="I153" s="95">
        <v>8.7599999999999997E-2</v>
      </c>
      <c r="J153" s="42">
        <v>74872.87</v>
      </c>
      <c r="K153" s="43">
        <v>41</v>
      </c>
      <c r="L153" s="44">
        <f>J153*K153</f>
        <v>3069787.67</v>
      </c>
      <c r="M153" s="1" t="str">
        <f>VLOOKUP(A153,'[1]Схемы лекарственной терапии КС'!$A$67:$E$764,5,0)</f>
        <v>st19.110</v>
      </c>
      <c r="N153" s="1">
        <v>1</v>
      </c>
    </row>
    <row r="154" spans="1:14" s="81" customFormat="1" hidden="1" x14ac:dyDescent="0.25">
      <c r="A154" s="75" t="s">
        <v>401</v>
      </c>
      <c r="B154" s="76" t="s">
        <v>399</v>
      </c>
      <c r="C154" s="77" t="s">
        <v>400</v>
      </c>
      <c r="D154" s="78">
        <v>3</v>
      </c>
      <c r="E154" s="78">
        <v>10</v>
      </c>
      <c r="F154" s="78"/>
      <c r="G154" s="78" t="s">
        <v>188</v>
      </c>
      <c r="H154" s="78">
        <v>5.25</v>
      </c>
      <c r="I154" s="79">
        <v>5.79E-2</v>
      </c>
      <c r="J154" s="87">
        <v>72872.865851339084</v>
      </c>
    </row>
    <row r="155" spans="1:14" s="81" customFormat="1" ht="30" hidden="1" x14ac:dyDescent="0.25">
      <c r="A155" s="82" t="s">
        <v>402</v>
      </c>
      <c r="B155" s="83" t="s">
        <v>38</v>
      </c>
      <c r="C155" s="84" t="s">
        <v>403</v>
      </c>
      <c r="D155" s="85">
        <v>1</v>
      </c>
      <c r="E155" s="85">
        <v>3</v>
      </c>
      <c r="F155" s="85">
        <v>2</v>
      </c>
      <c r="G155" s="85" t="s">
        <v>20</v>
      </c>
      <c r="H155" s="85">
        <v>1.07</v>
      </c>
      <c r="I155" s="86">
        <v>0.23710000000000001</v>
      </c>
      <c r="J155" s="87">
        <v>17598.25</v>
      </c>
      <c r="K155" s="93">
        <v>4</v>
      </c>
      <c r="L155" s="94">
        <f>J155*K155</f>
        <v>70393</v>
      </c>
    </row>
    <row r="156" spans="1:14" s="81" customFormat="1" ht="30" hidden="1" x14ac:dyDescent="0.25">
      <c r="A156" s="82" t="s">
        <v>404</v>
      </c>
      <c r="B156" s="83" t="s">
        <v>38</v>
      </c>
      <c r="C156" s="84" t="s">
        <v>403</v>
      </c>
      <c r="D156" s="85">
        <v>2</v>
      </c>
      <c r="E156" s="85">
        <v>5</v>
      </c>
      <c r="F156" s="85">
        <v>1</v>
      </c>
      <c r="G156" s="85" t="s">
        <v>110</v>
      </c>
      <c r="H156" s="85">
        <v>2.16</v>
      </c>
      <c r="I156" s="86">
        <v>0.32500000000000001</v>
      </c>
      <c r="J156" s="87">
        <v>31675.14</v>
      </c>
      <c r="K156" s="88">
        <v>1</v>
      </c>
      <c r="L156" s="89">
        <f>K156*J156</f>
        <v>31675.14</v>
      </c>
    </row>
    <row r="157" spans="1:14" s="81" customFormat="1" hidden="1" x14ac:dyDescent="0.25">
      <c r="A157" s="82" t="s">
        <v>405</v>
      </c>
      <c r="B157" s="90" t="s">
        <v>406</v>
      </c>
      <c r="C157" s="91" t="s">
        <v>407</v>
      </c>
      <c r="D157" s="85">
        <v>1</v>
      </c>
      <c r="E157" s="85">
        <v>10</v>
      </c>
      <c r="F157" s="85"/>
      <c r="G157" s="85" t="s">
        <v>188</v>
      </c>
      <c r="H157" s="85">
        <v>5.25</v>
      </c>
      <c r="I157" s="86">
        <v>5.79E-2</v>
      </c>
      <c r="J157" s="87">
        <v>187990.88328988108</v>
      </c>
    </row>
    <row r="158" spans="1:14" s="81" customFormat="1" hidden="1" x14ac:dyDescent="0.25">
      <c r="A158" s="82" t="s">
        <v>408</v>
      </c>
      <c r="B158" s="90" t="s">
        <v>406</v>
      </c>
      <c r="C158" s="91" t="s">
        <v>407</v>
      </c>
      <c r="D158" s="85">
        <v>3</v>
      </c>
      <c r="E158" s="85">
        <v>15</v>
      </c>
      <c r="F158" s="85"/>
      <c r="G158" s="85" t="s">
        <v>195</v>
      </c>
      <c r="H158" s="85">
        <v>13.86</v>
      </c>
      <c r="I158" s="86">
        <v>1.55E-2</v>
      </c>
      <c r="J158" s="87">
        <v>379985.17274323344</v>
      </c>
    </row>
    <row r="159" spans="1:14" s="81" customFormat="1" ht="45" hidden="1" x14ac:dyDescent="0.25">
      <c r="A159" s="82" t="s">
        <v>409</v>
      </c>
      <c r="B159" s="90" t="s">
        <v>410</v>
      </c>
      <c r="C159" s="92" t="s">
        <v>411</v>
      </c>
      <c r="D159" s="85">
        <v>1</v>
      </c>
      <c r="E159" s="85">
        <v>7</v>
      </c>
      <c r="F159" s="85"/>
      <c r="G159" s="85" t="s">
        <v>16</v>
      </c>
      <c r="H159" s="85">
        <v>3.53</v>
      </c>
      <c r="I159" s="86">
        <v>7.1099999999999997E-2</v>
      </c>
      <c r="J159" s="87">
        <v>41298.920671375585</v>
      </c>
    </row>
    <row r="160" spans="1:14" s="81" customFormat="1" ht="45" hidden="1" x14ac:dyDescent="0.25">
      <c r="A160" s="82" t="s">
        <v>412</v>
      </c>
      <c r="B160" s="90" t="s">
        <v>410</v>
      </c>
      <c r="C160" s="104" t="s">
        <v>411</v>
      </c>
      <c r="D160" s="85">
        <v>3</v>
      </c>
      <c r="E160" s="85">
        <v>14</v>
      </c>
      <c r="F160" s="85"/>
      <c r="G160" s="85" t="s">
        <v>75</v>
      </c>
      <c r="H160" s="85">
        <v>10.11</v>
      </c>
      <c r="I160" s="86">
        <v>2.1499999999999998E-2</v>
      </c>
      <c r="J160" s="87">
        <v>49305.732998318104</v>
      </c>
    </row>
    <row r="161" spans="1:14" s="81" customFormat="1" hidden="1" x14ac:dyDescent="0.25">
      <c r="A161" s="82" t="s">
        <v>413</v>
      </c>
      <c r="B161" s="90" t="s">
        <v>414</v>
      </c>
      <c r="C161" s="91" t="s">
        <v>415</v>
      </c>
      <c r="D161" s="85">
        <v>8</v>
      </c>
      <c r="E161" s="85">
        <v>12</v>
      </c>
      <c r="F161" s="85"/>
      <c r="G161" s="85" t="s">
        <v>212</v>
      </c>
      <c r="H161" s="85">
        <v>6.76</v>
      </c>
      <c r="I161" s="86">
        <v>5.8999999999999997E-2</v>
      </c>
      <c r="J161" s="87">
        <v>18428.999953363087</v>
      </c>
    </row>
    <row r="162" spans="1:14" s="81" customFormat="1" hidden="1" x14ac:dyDescent="0.25">
      <c r="A162" s="82" t="s">
        <v>416</v>
      </c>
      <c r="B162" s="90" t="s">
        <v>414</v>
      </c>
      <c r="C162" s="91" t="s">
        <v>415</v>
      </c>
      <c r="D162" s="85">
        <v>16</v>
      </c>
      <c r="E162" s="85">
        <v>15</v>
      </c>
      <c r="F162" s="85"/>
      <c r="G162" s="85" t="s">
        <v>195</v>
      </c>
      <c r="H162" s="85">
        <v>13.86</v>
      </c>
      <c r="I162" s="86">
        <v>1.55E-2</v>
      </c>
      <c r="J162" s="87">
        <v>36857.999906726174</v>
      </c>
    </row>
    <row r="163" spans="1:14" s="81" customFormat="1" hidden="1" x14ac:dyDescent="0.25">
      <c r="A163" s="82" t="s">
        <v>417</v>
      </c>
      <c r="B163" s="90" t="s">
        <v>418</v>
      </c>
      <c r="C163" s="91" t="s">
        <v>419</v>
      </c>
      <c r="D163" s="85">
        <v>1</v>
      </c>
      <c r="E163" s="85">
        <v>1</v>
      </c>
      <c r="F163" s="85"/>
      <c r="G163" s="85" t="s">
        <v>24</v>
      </c>
      <c r="H163" s="85">
        <v>0.4</v>
      </c>
      <c r="I163" s="86">
        <v>0.55630000000000002</v>
      </c>
      <c r="J163" s="87">
        <v>1536.6446583764634</v>
      </c>
    </row>
    <row r="164" spans="1:14" s="81" customFormat="1" hidden="1" x14ac:dyDescent="0.25">
      <c r="A164" s="82" t="s">
        <v>420</v>
      </c>
      <c r="B164" s="90" t="s">
        <v>421</v>
      </c>
      <c r="C164" s="91" t="s">
        <v>422</v>
      </c>
      <c r="D164" s="85">
        <v>1</v>
      </c>
      <c r="E164" s="85">
        <v>13</v>
      </c>
      <c r="F164" s="85"/>
      <c r="G164" s="85" t="s">
        <v>132</v>
      </c>
      <c r="H164" s="85">
        <v>8.07</v>
      </c>
      <c r="I164" s="86">
        <v>3.32E-2</v>
      </c>
      <c r="J164" s="87">
        <v>195097.90566654081</v>
      </c>
    </row>
    <row r="165" spans="1:14" s="81" customFormat="1" ht="45" hidden="1" x14ac:dyDescent="0.25">
      <c r="A165" s="82" t="s">
        <v>423</v>
      </c>
      <c r="B165" s="83" t="s">
        <v>424</v>
      </c>
      <c r="C165" s="84" t="s">
        <v>425</v>
      </c>
      <c r="D165" s="85">
        <v>1</v>
      </c>
      <c r="E165" s="85">
        <v>3</v>
      </c>
      <c r="F165" s="85">
        <v>2</v>
      </c>
      <c r="G165" s="85" t="s">
        <v>20</v>
      </c>
      <c r="H165" s="85">
        <v>1.07</v>
      </c>
      <c r="I165" s="86">
        <v>0.23710000000000001</v>
      </c>
      <c r="J165" s="87">
        <v>18369.02</v>
      </c>
      <c r="K165" s="88">
        <v>16</v>
      </c>
      <c r="L165" s="89">
        <f>J165*K165</f>
        <v>293904.32</v>
      </c>
    </row>
    <row r="166" spans="1:14" s="81" customFormat="1" ht="45" hidden="1" x14ac:dyDescent="0.25">
      <c r="A166" s="82" t="s">
        <v>426</v>
      </c>
      <c r="B166" s="83" t="s">
        <v>424</v>
      </c>
      <c r="C166" s="84" t="s">
        <v>427</v>
      </c>
      <c r="D166" s="85">
        <v>2</v>
      </c>
      <c r="E166" s="85">
        <v>4</v>
      </c>
      <c r="F166" s="85"/>
      <c r="G166" s="85" t="s">
        <v>32</v>
      </c>
      <c r="H166" s="85">
        <v>1.37</v>
      </c>
      <c r="I166" s="86">
        <v>0.1875</v>
      </c>
      <c r="J166" s="87">
        <v>16369.018999060376</v>
      </c>
    </row>
    <row r="167" spans="1:14" s="81" customFormat="1" hidden="1" x14ac:dyDescent="0.25">
      <c r="A167" s="82" t="s">
        <v>428</v>
      </c>
      <c r="B167" s="90" t="s">
        <v>429</v>
      </c>
      <c r="C167" s="91" t="s">
        <v>430</v>
      </c>
      <c r="D167" s="85">
        <v>1</v>
      </c>
      <c r="E167" s="85">
        <v>16</v>
      </c>
      <c r="F167" s="85"/>
      <c r="G167" s="85" t="s">
        <v>431</v>
      </c>
      <c r="H167" s="85">
        <v>17.2</v>
      </c>
      <c r="I167" s="86">
        <v>1.1900000000000001E-2</v>
      </c>
      <c r="J167" s="87">
        <v>391754.09890929528</v>
      </c>
    </row>
    <row r="168" spans="1:14" s="81" customFormat="1" hidden="1" x14ac:dyDescent="0.25">
      <c r="A168" s="82" t="s">
        <v>432</v>
      </c>
      <c r="B168" s="90" t="s">
        <v>433</v>
      </c>
      <c r="C168" s="91" t="s">
        <v>434</v>
      </c>
      <c r="D168" s="85">
        <v>1</v>
      </c>
      <c r="E168" s="85">
        <v>16</v>
      </c>
      <c r="F168" s="85"/>
      <c r="G168" s="85" t="s">
        <v>431</v>
      </c>
      <c r="H168" s="85">
        <v>17.2</v>
      </c>
      <c r="I168" s="86">
        <v>1.1900000000000001E-2</v>
      </c>
      <c r="J168" s="87">
        <v>394781.20894062938</v>
      </c>
    </row>
    <row r="169" spans="1:14" s="81" customFormat="1" hidden="1" x14ac:dyDescent="0.25">
      <c r="A169" s="82" t="s">
        <v>435</v>
      </c>
      <c r="B169" s="90" t="s">
        <v>436</v>
      </c>
      <c r="C169" s="91" t="s">
        <v>437</v>
      </c>
      <c r="D169" s="85">
        <v>1</v>
      </c>
      <c r="E169" s="85">
        <v>16</v>
      </c>
      <c r="F169" s="85"/>
      <c r="G169" s="85" t="s">
        <v>431</v>
      </c>
      <c r="H169" s="85">
        <v>17.2</v>
      </c>
      <c r="I169" s="86">
        <v>1.1900000000000001E-2</v>
      </c>
      <c r="J169" s="87">
        <v>390281.81936280633</v>
      </c>
    </row>
    <row r="170" spans="1:14" s="81" customFormat="1" hidden="1" x14ac:dyDescent="0.25">
      <c r="A170" s="82" t="s">
        <v>438</v>
      </c>
      <c r="B170" s="90" t="s">
        <v>439</v>
      </c>
      <c r="C170" s="91" t="s">
        <v>440</v>
      </c>
      <c r="D170" s="85">
        <v>1</v>
      </c>
      <c r="E170" s="85">
        <v>10</v>
      </c>
      <c r="F170" s="85"/>
      <c r="G170" s="85" t="s">
        <v>188</v>
      </c>
      <c r="H170" s="85">
        <v>5.25</v>
      </c>
      <c r="I170" s="86">
        <v>5.79E-2</v>
      </c>
      <c r="J170" s="87">
        <v>117213.13812137695</v>
      </c>
    </row>
    <row r="171" spans="1:14" s="81" customFormat="1" hidden="1" x14ac:dyDescent="0.25">
      <c r="A171" s="82" t="s">
        <v>441</v>
      </c>
      <c r="B171" s="90" t="s">
        <v>442</v>
      </c>
      <c r="C171" s="91" t="s">
        <v>443</v>
      </c>
      <c r="D171" s="85">
        <v>1</v>
      </c>
      <c r="E171" s="85">
        <v>17</v>
      </c>
      <c r="F171" s="85"/>
      <c r="G171" s="85" t="s">
        <v>103</v>
      </c>
      <c r="H171" s="85">
        <v>29.17</v>
      </c>
      <c r="I171" s="86">
        <v>6.8999999999999999E-3</v>
      </c>
      <c r="J171" s="87">
        <v>941539.79446204356</v>
      </c>
    </row>
    <row r="172" spans="1:14" s="81" customFormat="1" hidden="1" x14ac:dyDescent="0.25">
      <c r="A172" s="82" t="s">
        <v>444</v>
      </c>
      <c r="B172" s="90" t="s">
        <v>161</v>
      </c>
      <c r="C172" s="91" t="s">
        <v>445</v>
      </c>
      <c r="D172" s="85" t="s">
        <v>171</v>
      </c>
      <c r="E172" s="85">
        <v>2</v>
      </c>
      <c r="F172" s="85"/>
      <c r="G172" s="85" t="s">
        <v>44</v>
      </c>
      <c r="H172" s="85">
        <v>0.76</v>
      </c>
      <c r="I172" s="86">
        <v>0.41670000000000001</v>
      </c>
      <c r="J172" s="87">
        <v>10278.41875511828</v>
      </c>
    </row>
    <row r="173" spans="1:14" s="81" customFormat="1" ht="30" hidden="1" x14ac:dyDescent="0.25">
      <c r="A173" s="82" t="s">
        <v>446</v>
      </c>
      <c r="B173" s="83" t="s">
        <v>161</v>
      </c>
      <c r="C173" s="84" t="s">
        <v>445</v>
      </c>
      <c r="D173" s="85">
        <v>3</v>
      </c>
      <c r="E173" s="85">
        <v>4</v>
      </c>
      <c r="F173" s="85"/>
      <c r="G173" s="85" t="s">
        <v>32</v>
      </c>
      <c r="H173" s="85">
        <v>1.37</v>
      </c>
      <c r="I173" s="86">
        <v>0.1875</v>
      </c>
      <c r="J173" s="87">
        <v>10278.418755118284</v>
      </c>
    </row>
    <row r="174" spans="1:14" s="81" customFormat="1" hidden="1" x14ac:dyDescent="0.25">
      <c r="A174" s="82" t="s">
        <v>447</v>
      </c>
      <c r="B174" s="90" t="s">
        <v>26</v>
      </c>
      <c r="C174" s="91" t="s">
        <v>448</v>
      </c>
      <c r="D174" s="85">
        <v>1</v>
      </c>
      <c r="E174" s="85">
        <v>1</v>
      </c>
      <c r="F174" s="85"/>
      <c r="G174" s="85" t="s">
        <v>24</v>
      </c>
      <c r="H174" s="85">
        <v>0.4</v>
      </c>
      <c r="I174" s="86">
        <v>0.55630000000000002</v>
      </c>
      <c r="J174" s="87">
        <v>5530.2081062287834</v>
      </c>
    </row>
    <row r="175" spans="1:14" s="81" customFormat="1" ht="60" hidden="1" x14ac:dyDescent="0.25">
      <c r="A175" s="171" t="s">
        <v>449</v>
      </c>
      <c r="B175" s="176" t="s">
        <v>450</v>
      </c>
      <c r="C175" s="178" t="s">
        <v>451</v>
      </c>
      <c r="D175" s="174">
        <v>2</v>
      </c>
      <c r="E175" s="174">
        <v>10</v>
      </c>
      <c r="F175" s="174"/>
      <c r="G175" s="174" t="s">
        <v>188</v>
      </c>
      <c r="H175" s="174">
        <v>5.25</v>
      </c>
      <c r="I175" s="175">
        <v>5.79E-2</v>
      </c>
      <c r="J175" s="87">
        <v>117792.62815770021</v>
      </c>
    </row>
    <row r="176" spans="1:14" ht="54" x14ac:dyDescent="0.25">
      <c r="A176" s="135" t="s">
        <v>452</v>
      </c>
      <c r="B176" s="151" t="s">
        <v>453</v>
      </c>
      <c r="C176" s="39" t="s">
        <v>454</v>
      </c>
      <c r="D176" s="40" t="s">
        <v>171</v>
      </c>
      <c r="E176" s="40">
        <v>6</v>
      </c>
      <c r="F176" s="40">
        <v>3</v>
      </c>
      <c r="G176" s="40" t="s">
        <v>1247</v>
      </c>
      <c r="H176" s="40">
        <v>5.16</v>
      </c>
      <c r="I176" s="95">
        <v>8.7599999999999997E-2</v>
      </c>
      <c r="J176" s="42">
        <v>80209.929999999993</v>
      </c>
      <c r="K176" s="43">
        <v>1</v>
      </c>
      <c r="L176" s="44">
        <f>J176*K176</f>
        <v>80209.929999999993</v>
      </c>
      <c r="M176" s="1" t="str">
        <f>VLOOKUP(A176,'[1]Схемы лекарственной терапии КС'!$A$67:$E$764,5,0)</f>
        <v>st19.110</v>
      </c>
      <c r="N176" s="1">
        <v>1</v>
      </c>
    </row>
    <row r="177" spans="1:12" s="81" customFormat="1" ht="60" hidden="1" x14ac:dyDescent="0.25">
      <c r="A177" s="75" t="s">
        <v>455</v>
      </c>
      <c r="B177" s="76" t="s">
        <v>453</v>
      </c>
      <c r="C177" s="191" t="s">
        <v>454</v>
      </c>
      <c r="D177" s="78">
        <v>3</v>
      </c>
      <c r="E177" s="78">
        <v>11</v>
      </c>
      <c r="F177" s="78"/>
      <c r="G177" s="78" t="s">
        <v>226</v>
      </c>
      <c r="H177" s="78">
        <v>5.74</v>
      </c>
      <c r="I177" s="79">
        <v>7.2700000000000001E-2</v>
      </c>
      <c r="J177" s="87">
        <v>80209.931817392484</v>
      </c>
    </row>
    <row r="178" spans="1:12" s="81" customFormat="1" ht="60" hidden="1" x14ac:dyDescent="0.25">
      <c r="A178" s="82" t="s">
        <v>456</v>
      </c>
      <c r="B178" s="83" t="s">
        <v>214</v>
      </c>
      <c r="C178" s="84" t="s">
        <v>457</v>
      </c>
      <c r="D178" s="85">
        <v>2</v>
      </c>
      <c r="E178" s="85">
        <v>3</v>
      </c>
      <c r="F178" s="85">
        <v>2</v>
      </c>
      <c r="G178" s="85" t="s">
        <v>20</v>
      </c>
      <c r="H178" s="85">
        <v>1.07</v>
      </c>
      <c r="I178" s="86">
        <v>0.23710000000000001</v>
      </c>
      <c r="J178" s="87">
        <v>16237.6</v>
      </c>
      <c r="K178" s="88">
        <v>2</v>
      </c>
      <c r="L178" s="89">
        <f>J178*K178</f>
        <v>32475.200000000001</v>
      </c>
    </row>
    <row r="179" spans="1:12" s="81" customFormat="1" ht="45" hidden="1" x14ac:dyDescent="0.25">
      <c r="A179" s="82" t="s">
        <v>458</v>
      </c>
      <c r="B179" s="90" t="s">
        <v>459</v>
      </c>
      <c r="C179" s="92" t="s">
        <v>460</v>
      </c>
      <c r="D179" s="85">
        <v>15</v>
      </c>
      <c r="E179" s="85">
        <v>8</v>
      </c>
      <c r="F179" s="85"/>
      <c r="G179" s="85" t="s">
        <v>99</v>
      </c>
      <c r="H179" s="85">
        <v>4.4400000000000004</v>
      </c>
      <c r="I179" s="86">
        <v>7.7700000000000005E-2</v>
      </c>
      <c r="J179" s="87">
        <v>39671.17341571406</v>
      </c>
    </row>
    <row r="180" spans="1:12" s="81" customFormat="1" hidden="1" x14ac:dyDescent="0.25">
      <c r="A180" s="82" t="s">
        <v>461</v>
      </c>
      <c r="B180" s="90" t="s">
        <v>462</v>
      </c>
      <c r="C180" s="91" t="s">
        <v>463</v>
      </c>
      <c r="D180" s="85">
        <v>1</v>
      </c>
      <c r="E180" s="85">
        <v>1</v>
      </c>
      <c r="F180" s="85"/>
      <c r="G180" s="85" t="s">
        <v>24</v>
      </c>
      <c r="H180" s="85">
        <v>0.4</v>
      </c>
      <c r="I180" s="86">
        <v>0.55630000000000002</v>
      </c>
      <c r="J180" s="87">
        <v>4449.5937295241474</v>
      </c>
    </row>
    <row r="181" spans="1:12" s="81" customFormat="1" hidden="1" x14ac:dyDescent="0.25">
      <c r="A181" s="82" t="s">
        <v>464</v>
      </c>
      <c r="B181" s="83" t="s">
        <v>462</v>
      </c>
      <c r="C181" s="84" t="s">
        <v>463</v>
      </c>
      <c r="D181" s="85">
        <v>2</v>
      </c>
      <c r="E181" s="85">
        <v>3</v>
      </c>
      <c r="F181" s="85">
        <v>2</v>
      </c>
      <c r="G181" s="85" t="s">
        <v>20</v>
      </c>
      <c r="H181" s="85">
        <v>1.07</v>
      </c>
      <c r="I181" s="86">
        <v>0.23710000000000001</v>
      </c>
      <c r="J181" s="87">
        <v>12883</v>
      </c>
      <c r="K181" s="88">
        <v>1</v>
      </c>
      <c r="L181" s="89">
        <f>J181*K181</f>
        <v>12883</v>
      </c>
    </row>
    <row r="182" spans="1:12" s="81" customFormat="1" hidden="1" x14ac:dyDescent="0.25">
      <c r="A182" s="82" t="s">
        <v>465</v>
      </c>
      <c r="B182" s="90" t="s">
        <v>466</v>
      </c>
      <c r="C182" s="91" t="s">
        <v>467</v>
      </c>
      <c r="D182" s="85" t="s">
        <v>468</v>
      </c>
      <c r="E182" s="85">
        <v>1</v>
      </c>
      <c r="F182" s="85"/>
      <c r="G182" s="85" t="s">
        <v>24</v>
      </c>
      <c r="H182" s="85">
        <v>0.4</v>
      </c>
      <c r="I182" s="86">
        <v>0.55630000000000002</v>
      </c>
      <c r="J182" s="87">
        <v>7789.638289943674</v>
      </c>
    </row>
    <row r="183" spans="1:12" s="81" customFormat="1" ht="30" hidden="1" x14ac:dyDescent="0.25">
      <c r="A183" s="82" t="s">
        <v>469</v>
      </c>
      <c r="B183" s="83" t="s">
        <v>466</v>
      </c>
      <c r="C183" s="84" t="s">
        <v>467</v>
      </c>
      <c r="D183" s="85" t="s">
        <v>470</v>
      </c>
      <c r="E183" s="85">
        <v>3</v>
      </c>
      <c r="F183" s="85">
        <v>2</v>
      </c>
      <c r="G183" s="85" t="s">
        <v>20</v>
      </c>
      <c r="H183" s="85">
        <v>1.07</v>
      </c>
      <c r="I183" s="86">
        <v>0.23710000000000001</v>
      </c>
      <c r="J183" s="87">
        <v>13836.24</v>
      </c>
      <c r="K183" s="88">
        <v>2</v>
      </c>
      <c r="L183" s="89">
        <f>J183*K183</f>
        <v>27672.48</v>
      </c>
    </row>
    <row r="184" spans="1:12" s="81" customFormat="1" hidden="1" x14ac:dyDescent="0.25">
      <c r="A184" s="82" t="s">
        <v>471</v>
      </c>
      <c r="B184" s="90" t="s">
        <v>42</v>
      </c>
      <c r="C184" s="91" t="s">
        <v>472</v>
      </c>
      <c r="D184" s="85">
        <v>1</v>
      </c>
      <c r="E184" s="85">
        <v>2</v>
      </c>
      <c r="F184" s="85"/>
      <c r="G184" s="85" t="s">
        <v>44</v>
      </c>
      <c r="H184" s="85">
        <v>0.76</v>
      </c>
      <c r="I184" s="86">
        <v>0.41670000000000001</v>
      </c>
      <c r="J184" s="87">
        <v>10367.42639476751</v>
      </c>
    </row>
    <row r="185" spans="1:12" s="81" customFormat="1" ht="30" hidden="1" x14ac:dyDescent="0.25">
      <c r="A185" s="82" t="s">
        <v>473</v>
      </c>
      <c r="B185" s="83" t="s">
        <v>42</v>
      </c>
      <c r="C185" s="84" t="s">
        <v>472</v>
      </c>
      <c r="D185" s="85">
        <v>2</v>
      </c>
      <c r="E185" s="85">
        <v>4</v>
      </c>
      <c r="F185" s="85"/>
      <c r="G185" s="85" t="s">
        <v>32</v>
      </c>
      <c r="H185" s="85">
        <v>1.37</v>
      </c>
      <c r="I185" s="86">
        <v>0.1875</v>
      </c>
      <c r="J185" s="87">
        <v>14260.820908101141</v>
      </c>
    </row>
    <row r="186" spans="1:12" s="81" customFormat="1" hidden="1" x14ac:dyDescent="0.25">
      <c r="A186" s="82" t="s">
        <v>474</v>
      </c>
      <c r="B186" s="90" t="s">
        <v>475</v>
      </c>
      <c r="C186" s="91" t="s">
        <v>476</v>
      </c>
      <c r="D186" s="85">
        <v>1</v>
      </c>
      <c r="E186" s="85">
        <v>1</v>
      </c>
      <c r="F186" s="85"/>
      <c r="G186" s="85" t="s">
        <v>24</v>
      </c>
      <c r="H186" s="85">
        <v>0.4</v>
      </c>
      <c r="I186" s="86">
        <v>0.55630000000000002</v>
      </c>
      <c r="J186" s="87">
        <v>5643.7807491932099</v>
      </c>
    </row>
    <row r="187" spans="1:12" s="81" customFormat="1" ht="30" hidden="1" x14ac:dyDescent="0.25">
      <c r="A187" s="82" t="s">
        <v>477</v>
      </c>
      <c r="B187" s="83" t="s">
        <v>475</v>
      </c>
      <c r="C187" s="84" t="s">
        <v>476</v>
      </c>
      <c r="D187" s="85">
        <v>2</v>
      </c>
      <c r="E187" s="85">
        <v>3</v>
      </c>
      <c r="F187" s="85">
        <v>2</v>
      </c>
      <c r="G187" s="85" t="s">
        <v>20</v>
      </c>
      <c r="H187" s="85">
        <v>1.07</v>
      </c>
      <c r="I187" s="86">
        <v>0.23710000000000001</v>
      </c>
      <c r="J187" s="87">
        <v>13287.56</v>
      </c>
      <c r="K187" s="93">
        <v>1</v>
      </c>
      <c r="L187" s="94">
        <f>J187*K187</f>
        <v>13287.56</v>
      </c>
    </row>
    <row r="188" spans="1:12" s="81" customFormat="1" ht="30" hidden="1" x14ac:dyDescent="0.25">
      <c r="A188" s="99" t="s">
        <v>478</v>
      </c>
      <c r="B188" s="100" t="s">
        <v>479</v>
      </c>
      <c r="C188" s="101" t="s">
        <v>480</v>
      </c>
      <c r="D188" s="88">
        <v>1</v>
      </c>
      <c r="E188" s="88">
        <v>5</v>
      </c>
      <c r="F188" s="88">
        <v>3</v>
      </c>
      <c r="G188" s="88" t="s">
        <v>110</v>
      </c>
      <c r="H188" s="88">
        <v>2.16</v>
      </c>
      <c r="I188" s="102">
        <v>0.32500000000000001</v>
      </c>
      <c r="J188" s="103">
        <v>74203.02</v>
      </c>
      <c r="K188" s="88">
        <v>1</v>
      </c>
      <c r="L188" s="89">
        <f>J188*K188</f>
        <v>74203.02</v>
      </c>
    </row>
    <row r="189" spans="1:12" s="81" customFormat="1" ht="30" hidden="1" x14ac:dyDescent="0.25">
      <c r="A189" s="82" t="s">
        <v>481</v>
      </c>
      <c r="B189" s="90" t="s">
        <v>479</v>
      </c>
      <c r="C189" s="92" t="s">
        <v>480</v>
      </c>
      <c r="D189" s="85">
        <v>2</v>
      </c>
      <c r="E189" s="85">
        <v>8</v>
      </c>
      <c r="F189" s="85"/>
      <c r="G189" s="85" t="s">
        <v>99</v>
      </c>
      <c r="H189" s="85">
        <v>4.4400000000000004</v>
      </c>
      <c r="I189" s="86">
        <v>7.7700000000000005E-2</v>
      </c>
      <c r="J189" s="87">
        <v>76208.814236245598</v>
      </c>
    </row>
    <row r="190" spans="1:12" s="81" customFormat="1" hidden="1" x14ac:dyDescent="0.25">
      <c r="A190" s="82" t="s">
        <v>482</v>
      </c>
      <c r="B190" s="90" t="s">
        <v>283</v>
      </c>
      <c r="C190" s="91" t="s">
        <v>483</v>
      </c>
      <c r="D190" s="85">
        <v>1</v>
      </c>
      <c r="E190" s="85">
        <v>1</v>
      </c>
      <c r="F190" s="85"/>
      <c r="G190" s="85" t="s">
        <v>24</v>
      </c>
      <c r="H190" s="85">
        <v>0.4</v>
      </c>
      <c r="I190" s="86">
        <v>0.55630000000000002</v>
      </c>
      <c r="J190" s="87">
        <v>1786.8765316075692</v>
      </c>
    </row>
    <row r="191" spans="1:12" s="81" customFormat="1" hidden="1" x14ac:dyDescent="0.25">
      <c r="A191" s="82" t="s">
        <v>484</v>
      </c>
      <c r="B191" s="90" t="s">
        <v>485</v>
      </c>
      <c r="C191" s="91" t="s">
        <v>486</v>
      </c>
      <c r="D191" s="85">
        <v>1</v>
      </c>
      <c r="E191" s="85">
        <v>1</v>
      </c>
      <c r="F191" s="85"/>
      <c r="G191" s="85" t="s">
        <v>24</v>
      </c>
      <c r="H191" s="85">
        <v>0.4</v>
      </c>
      <c r="I191" s="86">
        <v>0.55630000000000002</v>
      </c>
      <c r="J191" s="87">
        <v>6736.2050672129462</v>
      </c>
    </row>
    <row r="192" spans="1:12" s="81" customFormat="1" hidden="1" x14ac:dyDescent="0.25">
      <c r="A192" s="82" t="s">
        <v>487</v>
      </c>
      <c r="B192" s="90" t="s">
        <v>488</v>
      </c>
      <c r="C192" s="91" t="s">
        <v>489</v>
      </c>
      <c r="D192" s="85">
        <v>1</v>
      </c>
      <c r="E192" s="85">
        <v>1</v>
      </c>
      <c r="F192" s="85"/>
      <c r="G192" s="85" t="s">
        <v>24</v>
      </c>
      <c r="H192" s="85">
        <v>0.4</v>
      </c>
      <c r="I192" s="86">
        <v>0.55630000000000002</v>
      </c>
      <c r="J192" s="87">
        <v>19632.506291865517</v>
      </c>
    </row>
    <row r="193" spans="1:14" s="81" customFormat="1" hidden="1" x14ac:dyDescent="0.25">
      <c r="A193" s="82" t="s">
        <v>490</v>
      </c>
      <c r="B193" s="83" t="s">
        <v>491</v>
      </c>
      <c r="C193" s="84" t="s">
        <v>492</v>
      </c>
      <c r="D193" s="85">
        <v>1</v>
      </c>
      <c r="E193" s="85">
        <v>3</v>
      </c>
      <c r="F193" s="85">
        <v>2</v>
      </c>
      <c r="G193" s="85" t="s">
        <v>20</v>
      </c>
      <c r="H193" s="85">
        <v>1.07</v>
      </c>
      <c r="I193" s="86">
        <v>0.23710000000000001</v>
      </c>
      <c r="J193" s="87">
        <v>19358.86</v>
      </c>
      <c r="K193" s="88">
        <v>8</v>
      </c>
      <c r="L193" s="89">
        <f>J193*K193</f>
        <v>154870.88</v>
      </c>
    </row>
    <row r="194" spans="1:14" s="81" customFormat="1" hidden="1" x14ac:dyDescent="0.25">
      <c r="A194" s="171" t="s">
        <v>493</v>
      </c>
      <c r="B194" s="172" t="s">
        <v>494</v>
      </c>
      <c r="C194" s="173" t="s">
        <v>495</v>
      </c>
      <c r="D194" s="174">
        <v>1</v>
      </c>
      <c r="E194" s="174">
        <v>3</v>
      </c>
      <c r="F194" s="174">
        <v>2</v>
      </c>
      <c r="G194" s="174" t="s">
        <v>20</v>
      </c>
      <c r="H194" s="174">
        <v>1.07</v>
      </c>
      <c r="I194" s="175">
        <v>0.23710000000000001</v>
      </c>
      <c r="J194" s="87">
        <v>15881.81</v>
      </c>
      <c r="K194" s="93">
        <v>2</v>
      </c>
      <c r="L194" s="94">
        <f>J194*K194</f>
        <v>31763.62</v>
      </c>
    </row>
    <row r="195" spans="1:14" ht="30" x14ac:dyDescent="0.25">
      <c r="A195" s="135" t="s">
        <v>496</v>
      </c>
      <c r="B195" s="151" t="s">
        <v>497</v>
      </c>
      <c r="C195" s="39" t="s">
        <v>498</v>
      </c>
      <c r="D195" s="40">
        <v>1</v>
      </c>
      <c r="E195" s="40">
        <v>6</v>
      </c>
      <c r="F195" s="40">
        <v>2</v>
      </c>
      <c r="G195" s="40" t="s">
        <v>1246</v>
      </c>
      <c r="H195" s="40">
        <v>2.73</v>
      </c>
      <c r="I195" s="95">
        <v>8.7599999999999997E-2</v>
      </c>
      <c r="J195" s="42">
        <v>50119.25</v>
      </c>
      <c r="K195" s="43">
        <v>2</v>
      </c>
      <c r="L195" s="44">
        <f>J195*K195</f>
        <v>100238.5</v>
      </c>
      <c r="M195" s="1" t="str">
        <f>VLOOKUP(A195,'[1]Схемы лекарственной терапии КС'!$A$67:$E$764,5,0)</f>
        <v>st19.110</v>
      </c>
      <c r="N195" s="1">
        <v>1</v>
      </c>
    </row>
    <row r="196" spans="1:14" s="81" customFormat="1" ht="30" hidden="1" x14ac:dyDescent="0.25">
      <c r="A196" s="75" t="s">
        <v>499</v>
      </c>
      <c r="B196" s="76" t="s">
        <v>497</v>
      </c>
      <c r="C196" s="191" t="s">
        <v>498</v>
      </c>
      <c r="D196" s="78">
        <v>3</v>
      </c>
      <c r="E196" s="78">
        <v>13</v>
      </c>
      <c r="F196" s="78"/>
      <c r="G196" s="78" t="s">
        <v>132</v>
      </c>
      <c r="H196" s="78">
        <v>8.07</v>
      </c>
      <c r="I196" s="79">
        <v>3.32E-2</v>
      </c>
      <c r="J196" s="87">
        <v>119836.44339486139</v>
      </c>
    </row>
    <row r="197" spans="1:14" s="81" customFormat="1" ht="45" hidden="1" x14ac:dyDescent="0.25">
      <c r="A197" s="82" t="s">
        <v>500</v>
      </c>
      <c r="B197" s="83" t="s">
        <v>501</v>
      </c>
      <c r="C197" s="84" t="s">
        <v>502</v>
      </c>
      <c r="D197" s="85">
        <v>2</v>
      </c>
      <c r="E197" s="85">
        <v>3</v>
      </c>
      <c r="F197" s="85">
        <v>2</v>
      </c>
      <c r="G197" s="85" t="s">
        <v>20</v>
      </c>
      <c r="H197" s="85">
        <v>1.07</v>
      </c>
      <c r="I197" s="86">
        <v>0.23710000000000001</v>
      </c>
      <c r="J197" s="87">
        <v>12492.73</v>
      </c>
      <c r="K197" s="88">
        <v>1</v>
      </c>
      <c r="L197" s="89">
        <f>J197*K197</f>
        <v>12492.73</v>
      </c>
    </row>
    <row r="198" spans="1:14" s="81" customFormat="1" hidden="1" x14ac:dyDescent="0.25">
      <c r="A198" s="171" t="s">
        <v>503</v>
      </c>
      <c r="B198" s="176" t="s">
        <v>504</v>
      </c>
      <c r="C198" s="177" t="s">
        <v>505</v>
      </c>
      <c r="D198" s="174">
        <v>2</v>
      </c>
      <c r="E198" s="174">
        <v>7</v>
      </c>
      <c r="F198" s="174"/>
      <c r="G198" s="174" t="s">
        <v>16</v>
      </c>
      <c r="H198" s="174">
        <v>3.53</v>
      </c>
      <c r="I198" s="175">
        <v>7.1099999999999997E-2</v>
      </c>
      <c r="J198" s="96">
        <v>80698.728130885298</v>
      </c>
    </row>
    <row r="199" spans="1:14" ht="48" customHeight="1" x14ac:dyDescent="0.25">
      <c r="A199" s="135" t="s">
        <v>506</v>
      </c>
      <c r="B199" s="151" t="s">
        <v>507</v>
      </c>
      <c r="C199" s="39" t="s">
        <v>508</v>
      </c>
      <c r="D199" s="40">
        <v>2</v>
      </c>
      <c r="E199" s="40">
        <v>6</v>
      </c>
      <c r="F199" s="40">
        <v>1</v>
      </c>
      <c r="G199" s="40" t="s">
        <v>1245</v>
      </c>
      <c r="H199" s="40">
        <v>1.88</v>
      </c>
      <c r="I199" s="95">
        <v>8.7599999999999997E-2</v>
      </c>
      <c r="J199" s="42">
        <v>43937.57</v>
      </c>
      <c r="K199" s="43">
        <v>4</v>
      </c>
      <c r="L199" s="44">
        <f>J199*K199</f>
        <v>175750.28</v>
      </c>
      <c r="M199" s="1" t="str">
        <f>VLOOKUP(A199,'[1]Схемы лекарственной терапии КС'!$A$67:$E$764,5,0)</f>
        <v>st19.110</v>
      </c>
      <c r="N199" s="1">
        <v>1</v>
      </c>
    </row>
    <row r="200" spans="1:14" s="81" customFormat="1" ht="30" hidden="1" x14ac:dyDescent="0.25">
      <c r="A200" s="75" t="s">
        <v>509</v>
      </c>
      <c r="B200" s="192" t="s">
        <v>510</v>
      </c>
      <c r="C200" s="193" t="s">
        <v>511</v>
      </c>
      <c r="D200" s="78">
        <v>14</v>
      </c>
      <c r="E200" s="78">
        <v>5</v>
      </c>
      <c r="F200" s="78">
        <v>1</v>
      </c>
      <c r="G200" s="78" t="s">
        <v>110</v>
      </c>
      <c r="H200" s="78">
        <v>2.16</v>
      </c>
      <c r="I200" s="79">
        <v>0.32500000000000001</v>
      </c>
      <c r="J200" s="80">
        <v>14841.42</v>
      </c>
      <c r="K200" s="97">
        <v>1</v>
      </c>
      <c r="L200" s="98">
        <f>K200*J200</f>
        <v>14841.42</v>
      </c>
    </row>
    <row r="201" spans="1:14" s="81" customFormat="1" ht="30" hidden="1" x14ac:dyDescent="0.25">
      <c r="A201" s="82" t="s">
        <v>512</v>
      </c>
      <c r="B201" s="90" t="s">
        <v>513</v>
      </c>
      <c r="C201" s="92" t="s">
        <v>514</v>
      </c>
      <c r="D201" s="85">
        <v>14</v>
      </c>
      <c r="E201" s="85">
        <v>8</v>
      </c>
      <c r="F201" s="85"/>
      <c r="G201" s="85" t="s">
        <v>99</v>
      </c>
      <c r="H201" s="85">
        <v>4.4400000000000004</v>
      </c>
      <c r="I201" s="86">
        <v>7.7700000000000005E-2</v>
      </c>
      <c r="J201" s="87">
        <v>55958.663775378038</v>
      </c>
    </row>
    <row r="202" spans="1:14" s="81" customFormat="1" hidden="1" x14ac:dyDescent="0.25">
      <c r="A202" s="82" t="s">
        <v>515</v>
      </c>
      <c r="B202" s="90" t="s">
        <v>421</v>
      </c>
      <c r="C202" s="91" t="s">
        <v>516</v>
      </c>
      <c r="D202" s="85">
        <v>1</v>
      </c>
      <c r="E202" s="85">
        <v>13</v>
      </c>
      <c r="F202" s="85"/>
      <c r="G202" s="85" t="s">
        <v>132</v>
      </c>
      <c r="H202" s="85">
        <v>8.07</v>
      </c>
      <c r="I202" s="86">
        <v>3.32E-2</v>
      </c>
      <c r="J202" s="87">
        <v>208104.43271097686</v>
      </c>
    </row>
    <row r="203" spans="1:14" s="81" customFormat="1" hidden="1" x14ac:dyDescent="0.25">
      <c r="A203" s="82" t="s">
        <v>517</v>
      </c>
      <c r="B203" s="90" t="s">
        <v>421</v>
      </c>
      <c r="C203" s="91" t="s">
        <v>518</v>
      </c>
      <c r="D203" s="85">
        <v>1</v>
      </c>
      <c r="E203" s="85">
        <v>16</v>
      </c>
      <c r="F203" s="85"/>
      <c r="G203" s="85" t="s">
        <v>431</v>
      </c>
      <c r="H203" s="85">
        <v>17.2</v>
      </c>
      <c r="I203" s="86">
        <v>1.1900000000000001E-2</v>
      </c>
      <c r="J203" s="87">
        <v>416208.86542195373</v>
      </c>
    </row>
    <row r="204" spans="1:14" s="81" customFormat="1" hidden="1" x14ac:dyDescent="0.25">
      <c r="A204" s="82" t="s">
        <v>519</v>
      </c>
      <c r="B204" s="90" t="s">
        <v>150</v>
      </c>
      <c r="C204" s="91" t="s">
        <v>520</v>
      </c>
      <c r="D204" s="85">
        <v>2</v>
      </c>
      <c r="E204" s="85">
        <v>2</v>
      </c>
      <c r="F204" s="85"/>
      <c r="G204" s="85" t="s">
        <v>44</v>
      </c>
      <c r="H204" s="85">
        <v>0.76</v>
      </c>
      <c r="I204" s="86">
        <v>0.41670000000000001</v>
      </c>
      <c r="J204" s="87">
        <v>7301.8128597431869</v>
      </c>
    </row>
    <row r="205" spans="1:14" s="81" customFormat="1" ht="45" hidden="1" x14ac:dyDescent="0.25">
      <c r="A205" s="99" t="s">
        <v>521</v>
      </c>
      <c r="B205" s="100" t="s">
        <v>209</v>
      </c>
      <c r="C205" s="104" t="s">
        <v>522</v>
      </c>
      <c r="D205" s="88">
        <v>2</v>
      </c>
      <c r="E205" s="88">
        <v>5</v>
      </c>
      <c r="F205" s="88">
        <v>3</v>
      </c>
      <c r="G205" s="88" t="s">
        <v>110</v>
      </c>
      <c r="H205" s="88">
        <v>2.16</v>
      </c>
      <c r="I205" s="102">
        <v>0.32500000000000001</v>
      </c>
      <c r="J205" s="103">
        <v>83013.850000000006</v>
      </c>
      <c r="K205" s="88">
        <v>2</v>
      </c>
      <c r="L205" s="89">
        <f>J205*K205</f>
        <v>166027.70000000001</v>
      </c>
    </row>
    <row r="206" spans="1:14" s="81" customFormat="1" ht="45" hidden="1" x14ac:dyDescent="0.25">
      <c r="A206" s="99" t="s">
        <v>523</v>
      </c>
      <c r="B206" s="100" t="s">
        <v>524</v>
      </c>
      <c r="C206" s="104" t="s">
        <v>525</v>
      </c>
      <c r="D206" s="88">
        <v>2</v>
      </c>
      <c r="E206" s="88">
        <v>5</v>
      </c>
      <c r="F206" s="88">
        <v>3</v>
      </c>
      <c r="G206" s="88" t="s">
        <v>110</v>
      </c>
      <c r="H206" s="88">
        <v>2.16</v>
      </c>
      <c r="I206" s="102">
        <v>0.32500000000000001</v>
      </c>
      <c r="J206" s="103">
        <v>151097.47</v>
      </c>
      <c r="K206" s="88">
        <v>1</v>
      </c>
      <c r="L206" s="89">
        <f>J206*K206</f>
        <v>151097.47</v>
      </c>
    </row>
    <row r="207" spans="1:14" s="81" customFormat="1" ht="45" hidden="1" x14ac:dyDescent="0.25">
      <c r="A207" s="171" t="s">
        <v>526</v>
      </c>
      <c r="B207" s="176" t="s">
        <v>527</v>
      </c>
      <c r="C207" s="178" t="s">
        <v>528</v>
      </c>
      <c r="D207" s="174">
        <v>2</v>
      </c>
      <c r="E207" s="174">
        <v>9</v>
      </c>
      <c r="F207" s="174"/>
      <c r="G207" s="174" t="s">
        <v>118</v>
      </c>
      <c r="H207" s="174">
        <v>4.88</v>
      </c>
      <c r="I207" s="175">
        <v>5.8400000000000001E-2</v>
      </c>
      <c r="J207" s="96">
        <v>114601.70734596919</v>
      </c>
    </row>
    <row r="208" spans="1:14" ht="54" x14ac:dyDescent="0.25">
      <c r="A208" s="135" t="s">
        <v>529</v>
      </c>
      <c r="B208" s="151" t="s">
        <v>530</v>
      </c>
      <c r="C208" s="39" t="s">
        <v>531</v>
      </c>
      <c r="D208" s="40" t="s">
        <v>171</v>
      </c>
      <c r="E208" s="40">
        <v>6</v>
      </c>
      <c r="F208" s="40">
        <v>1</v>
      </c>
      <c r="G208" s="40" t="s">
        <v>1245</v>
      </c>
      <c r="H208" s="40">
        <v>1.88</v>
      </c>
      <c r="I208" s="95">
        <v>8.7599999999999997E-2</v>
      </c>
      <c r="J208" s="42">
        <v>19281</v>
      </c>
      <c r="K208" s="43">
        <v>1</v>
      </c>
      <c r="L208" s="44">
        <f>J208*K208</f>
        <v>19281</v>
      </c>
      <c r="M208" s="1" t="str">
        <f>VLOOKUP(A208,'[1]Схемы лекарственной терапии КС'!$A$67:$E$764,5,0)</f>
        <v>st19.110</v>
      </c>
      <c r="N208" s="1">
        <v>1</v>
      </c>
    </row>
    <row r="209" spans="1:12" s="81" customFormat="1" ht="60" hidden="1" x14ac:dyDescent="0.25">
      <c r="A209" s="75" t="s">
        <v>532</v>
      </c>
      <c r="B209" s="76" t="s">
        <v>530</v>
      </c>
      <c r="C209" s="191" t="s">
        <v>531</v>
      </c>
      <c r="D209" s="78">
        <v>3</v>
      </c>
      <c r="E209" s="78">
        <v>11</v>
      </c>
      <c r="F209" s="78"/>
      <c r="G209" s="78" t="s">
        <v>226</v>
      </c>
      <c r="H209" s="78">
        <v>5.74</v>
      </c>
      <c r="I209" s="79">
        <v>7.2700000000000001E-2</v>
      </c>
      <c r="J209" s="80">
        <v>77019.01100566145</v>
      </c>
    </row>
    <row r="210" spans="1:12" s="81" customFormat="1" hidden="1" x14ac:dyDescent="0.25">
      <c r="A210" s="82" t="s">
        <v>533</v>
      </c>
      <c r="B210" s="83" t="s">
        <v>153</v>
      </c>
      <c r="C210" s="84" t="s">
        <v>534</v>
      </c>
      <c r="D210" s="85">
        <v>1</v>
      </c>
      <c r="E210" s="85">
        <v>3</v>
      </c>
      <c r="F210" s="85">
        <v>2</v>
      </c>
      <c r="G210" s="85" t="s">
        <v>20</v>
      </c>
      <c r="H210" s="85">
        <v>1.07</v>
      </c>
      <c r="I210" s="86">
        <v>0.23710000000000001</v>
      </c>
      <c r="J210" s="87">
        <v>12382</v>
      </c>
      <c r="K210" s="88">
        <v>1</v>
      </c>
      <c r="L210" s="89">
        <f>J210*K210</f>
        <v>12382</v>
      </c>
    </row>
    <row r="211" spans="1:12" s="81" customFormat="1" ht="30" hidden="1" x14ac:dyDescent="0.25">
      <c r="A211" s="82" t="s">
        <v>535</v>
      </c>
      <c r="B211" s="83" t="s">
        <v>161</v>
      </c>
      <c r="C211" s="84" t="s">
        <v>536</v>
      </c>
      <c r="D211" s="85">
        <v>1</v>
      </c>
      <c r="E211" s="85">
        <v>4</v>
      </c>
      <c r="F211" s="85"/>
      <c r="G211" s="85" t="s">
        <v>32</v>
      </c>
      <c r="H211" s="85">
        <v>1.37</v>
      </c>
      <c r="I211" s="86">
        <v>0.1875</v>
      </c>
      <c r="J211" s="87">
        <v>15407.782902065832</v>
      </c>
    </row>
    <row r="212" spans="1:12" s="81" customFormat="1" hidden="1" x14ac:dyDescent="0.25">
      <c r="A212" s="82" t="s">
        <v>537</v>
      </c>
      <c r="B212" s="90" t="s">
        <v>161</v>
      </c>
      <c r="C212" s="91" t="s">
        <v>538</v>
      </c>
      <c r="D212" s="85">
        <v>1</v>
      </c>
      <c r="E212" s="85">
        <v>2</v>
      </c>
      <c r="F212" s="85"/>
      <c r="G212" s="85" t="s">
        <v>44</v>
      </c>
      <c r="H212" s="85">
        <v>0.76</v>
      </c>
      <c r="I212" s="86">
        <v>0.41670000000000001</v>
      </c>
      <c r="J212" s="87">
        <v>8952.7346990766382</v>
      </c>
    </row>
    <row r="213" spans="1:12" s="81" customFormat="1" ht="30" hidden="1" x14ac:dyDescent="0.25">
      <c r="A213" s="82" t="s">
        <v>539</v>
      </c>
      <c r="B213" s="83" t="s">
        <v>161</v>
      </c>
      <c r="C213" s="84" t="s">
        <v>538</v>
      </c>
      <c r="D213" s="85">
        <v>3</v>
      </c>
      <c r="E213" s="85">
        <v>5</v>
      </c>
      <c r="F213" s="85">
        <v>1</v>
      </c>
      <c r="G213" s="85" t="s">
        <v>110</v>
      </c>
      <c r="H213" s="85">
        <v>2.16</v>
      </c>
      <c r="I213" s="86">
        <v>0.32500000000000001</v>
      </c>
      <c r="J213" s="87">
        <v>18959.55</v>
      </c>
      <c r="K213" s="88">
        <v>1</v>
      </c>
      <c r="L213" s="89">
        <f>K213*J213</f>
        <v>18959.55</v>
      </c>
    </row>
    <row r="214" spans="1:12" s="81" customFormat="1" ht="30" hidden="1" x14ac:dyDescent="0.25">
      <c r="A214" s="82" t="s">
        <v>540</v>
      </c>
      <c r="B214" s="83" t="s">
        <v>169</v>
      </c>
      <c r="C214" s="84" t="s">
        <v>541</v>
      </c>
      <c r="D214" s="85">
        <v>1</v>
      </c>
      <c r="E214" s="85">
        <v>3</v>
      </c>
      <c r="F214" s="85">
        <v>2</v>
      </c>
      <c r="G214" s="85" t="s">
        <v>20</v>
      </c>
      <c r="H214" s="85">
        <v>1.07</v>
      </c>
      <c r="I214" s="86">
        <v>0.23710000000000001</v>
      </c>
      <c r="J214" s="87">
        <v>12757</v>
      </c>
      <c r="K214" s="97">
        <v>2</v>
      </c>
      <c r="L214" s="98">
        <f>J214*K214</f>
        <v>25514</v>
      </c>
    </row>
    <row r="215" spans="1:12" s="81" customFormat="1" hidden="1" x14ac:dyDescent="0.25">
      <c r="A215" s="82" t="s">
        <v>542</v>
      </c>
      <c r="B215" s="90" t="s">
        <v>543</v>
      </c>
      <c r="C215" s="91" t="s">
        <v>544</v>
      </c>
      <c r="D215" s="85">
        <v>6</v>
      </c>
      <c r="E215" s="85">
        <v>7</v>
      </c>
      <c r="F215" s="85"/>
      <c r="G215" s="85" t="s">
        <v>16</v>
      </c>
      <c r="H215" s="85">
        <v>3.53</v>
      </c>
      <c r="I215" s="86">
        <v>7.1099999999999997E-2</v>
      </c>
      <c r="J215" s="87">
        <v>27497.300520510165</v>
      </c>
    </row>
    <row r="216" spans="1:12" s="81" customFormat="1" hidden="1" x14ac:dyDescent="0.25">
      <c r="A216" s="82" t="s">
        <v>545</v>
      </c>
      <c r="B216" s="90" t="s">
        <v>546</v>
      </c>
      <c r="C216" s="91" t="s">
        <v>547</v>
      </c>
      <c r="D216" s="85">
        <v>1</v>
      </c>
      <c r="E216" s="85">
        <v>1</v>
      </c>
      <c r="F216" s="85"/>
      <c r="G216" s="85" t="s">
        <v>24</v>
      </c>
      <c r="H216" s="85">
        <v>0.4</v>
      </c>
      <c r="I216" s="86">
        <v>0.55630000000000002</v>
      </c>
      <c r="J216" s="87">
        <v>3257.1404038564992</v>
      </c>
    </row>
    <row r="217" spans="1:12" s="81" customFormat="1" ht="45" hidden="1" x14ac:dyDescent="0.25">
      <c r="A217" s="105" t="s">
        <v>548</v>
      </c>
      <c r="B217" s="83" t="s">
        <v>501</v>
      </c>
      <c r="C217" s="84" t="s">
        <v>549</v>
      </c>
      <c r="D217" s="104">
        <v>3</v>
      </c>
      <c r="E217" s="104">
        <v>3</v>
      </c>
      <c r="F217" s="104">
        <v>1</v>
      </c>
      <c r="G217" s="104" t="s">
        <v>20</v>
      </c>
      <c r="H217" s="104">
        <v>1.07</v>
      </c>
      <c r="I217" s="106">
        <v>0.23710000000000001</v>
      </c>
      <c r="J217" s="87">
        <v>9953.5253488555481</v>
      </c>
      <c r="K217" s="88">
        <v>12</v>
      </c>
      <c r="L217" s="89">
        <f>J217*K217</f>
        <v>119442.30418626659</v>
      </c>
    </row>
    <row r="218" spans="1:12" s="81" customFormat="1" hidden="1" x14ac:dyDescent="0.25">
      <c r="A218" s="82" t="s">
        <v>550</v>
      </c>
      <c r="B218" s="90" t="s">
        <v>200</v>
      </c>
      <c r="C218" s="91" t="s">
        <v>551</v>
      </c>
      <c r="D218" s="85">
        <v>2</v>
      </c>
      <c r="E218" s="85">
        <v>1</v>
      </c>
      <c r="F218" s="85"/>
      <c r="G218" s="85" t="s">
        <v>24</v>
      </c>
      <c r="H218" s="85">
        <v>0.4</v>
      </c>
      <c r="I218" s="86">
        <v>0.55630000000000002</v>
      </c>
      <c r="J218" s="87">
        <v>1877.6500154241671</v>
      </c>
    </row>
    <row r="219" spans="1:12" s="81" customFormat="1" hidden="1" x14ac:dyDescent="0.25">
      <c r="A219" s="82" t="s">
        <v>552</v>
      </c>
      <c r="B219" s="90" t="s">
        <v>414</v>
      </c>
      <c r="C219" s="91" t="s">
        <v>553</v>
      </c>
      <c r="D219" s="85">
        <v>5</v>
      </c>
      <c r="E219" s="85">
        <v>10</v>
      </c>
      <c r="F219" s="85"/>
      <c r="G219" s="85" t="s">
        <v>188</v>
      </c>
      <c r="H219" s="85">
        <v>5.25</v>
      </c>
      <c r="I219" s="86">
        <v>5.79E-2</v>
      </c>
      <c r="J219" s="87">
        <v>25915.781184416832</v>
      </c>
    </row>
    <row r="220" spans="1:12" s="81" customFormat="1" hidden="1" x14ac:dyDescent="0.25">
      <c r="A220" s="82" t="s">
        <v>554</v>
      </c>
      <c r="B220" s="90" t="s">
        <v>200</v>
      </c>
      <c r="C220" s="91" t="s">
        <v>555</v>
      </c>
      <c r="D220" s="85">
        <v>5</v>
      </c>
      <c r="E220" s="85">
        <v>2</v>
      </c>
      <c r="F220" s="85"/>
      <c r="G220" s="85" t="s">
        <v>44</v>
      </c>
      <c r="H220" s="85">
        <v>0.76</v>
      </c>
      <c r="I220" s="86">
        <v>0.41670000000000001</v>
      </c>
      <c r="J220" s="87">
        <v>1495.6264527519268</v>
      </c>
    </row>
    <row r="221" spans="1:12" s="81" customFormat="1" ht="30" hidden="1" x14ac:dyDescent="0.25">
      <c r="A221" s="82" t="s">
        <v>556</v>
      </c>
      <c r="B221" s="90" t="s">
        <v>557</v>
      </c>
      <c r="C221" s="92" t="s">
        <v>558</v>
      </c>
      <c r="D221" s="85">
        <v>1</v>
      </c>
      <c r="E221" s="85">
        <v>7</v>
      </c>
      <c r="F221" s="85"/>
      <c r="G221" s="85" t="s">
        <v>16</v>
      </c>
      <c r="H221" s="85">
        <v>3.53</v>
      </c>
      <c r="I221" s="86">
        <v>7.1099999999999997E-2</v>
      </c>
      <c r="J221" s="87">
        <v>84017.013624260988</v>
      </c>
    </row>
    <row r="222" spans="1:12" s="81" customFormat="1" hidden="1" x14ac:dyDescent="0.25">
      <c r="A222" s="82" t="s">
        <v>559</v>
      </c>
      <c r="B222" s="90" t="s">
        <v>560</v>
      </c>
      <c r="C222" s="91" t="s">
        <v>561</v>
      </c>
      <c r="D222" s="85">
        <v>1</v>
      </c>
      <c r="E222" s="85">
        <v>7</v>
      </c>
      <c r="F222" s="85"/>
      <c r="G222" s="85" t="s">
        <v>16</v>
      </c>
      <c r="H222" s="85">
        <v>3.53</v>
      </c>
      <c r="I222" s="86">
        <v>7.1099999999999997E-2</v>
      </c>
      <c r="J222" s="87">
        <v>80539.964635144555</v>
      </c>
    </row>
    <row r="223" spans="1:12" s="81" customFormat="1" hidden="1" x14ac:dyDescent="0.25">
      <c r="A223" s="82" t="s">
        <v>562</v>
      </c>
      <c r="B223" s="90" t="s">
        <v>105</v>
      </c>
      <c r="C223" s="91" t="s">
        <v>563</v>
      </c>
      <c r="D223" s="85">
        <v>1</v>
      </c>
      <c r="E223" s="85">
        <v>2</v>
      </c>
      <c r="F223" s="85"/>
      <c r="G223" s="85" t="s">
        <v>44</v>
      </c>
      <c r="H223" s="85">
        <v>0.76</v>
      </c>
      <c r="I223" s="86">
        <v>0.41670000000000001</v>
      </c>
      <c r="J223" s="87">
        <v>7154.0791449625931</v>
      </c>
    </row>
    <row r="224" spans="1:12" s="81" customFormat="1" hidden="1" x14ac:dyDescent="0.25">
      <c r="A224" s="82" t="s">
        <v>564</v>
      </c>
      <c r="B224" s="90" t="s">
        <v>283</v>
      </c>
      <c r="C224" s="91" t="s">
        <v>565</v>
      </c>
      <c r="D224" s="85">
        <v>1</v>
      </c>
      <c r="E224" s="85">
        <v>1</v>
      </c>
      <c r="F224" s="85"/>
      <c r="G224" s="85" t="s">
        <v>24</v>
      </c>
      <c r="H224" s="85">
        <v>0.4</v>
      </c>
      <c r="I224" s="86">
        <v>0.55630000000000002</v>
      </c>
      <c r="J224" s="87">
        <v>1786.8765316075692</v>
      </c>
    </row>
    <row r="225" spans="1:14" s="81" customFormat="1" hidden="1" x14ac:dyDescent="0.25">
      <c r="A225" s="171" t="s">
        <v>566</v>
      </c>
      <c r="B225" s="176" t="s">
        <v>153</v>
      </c>
      <c r="C225" s="177" t="s">
        <v>567</v>
      </c>
      <c r="D225" s="174">
        <v>1</v>
      </c>
      <c r="E225" s="174">
        <v>1</v>
      </c>
      <c r="F225" s="174"/>
      <c r="G225" s="174" t="s">
        <v>24</v>
      </c>
      <c r="H225" s="174">
        <v>0.4</v>
      </c>
      <c r="I225" s="175">
        <v>0.55630000000000002</v>
      </c>
      <c r="J225" s="87">
        <v>2752.3417373864904</v>
      </c>
    </row>
    <row r="226" spans="1:14" ht="21" customHeight="1" x14ac:dyDescent="0.25">
      <c r="A226" s="135" t="s">
        <v>568</v>
      </c>
      <c r="B226" s="151" t="s">
        <v>569</v>
      </c>
      <c r="C226" s="39" t="s">
        <v>570</v>
      </c>
      <c r="D226" s="40">
        <v>1</v>
      </c>
      <c r="E226" s="40">
        <v>6</v>
      </c>
      <c r="F226" s="40">
        <v>2</v>
      </c>
      <c r="G226" s="40" t="s">
        <v>1246</v>
      </c>
      <c r="H226" s="40">
        <v>2.73</v>
      </c>
      <c r="I226" s="95">
        <v>8.7599999999999997E-2</v>
      </c>
      <c r="J226" s="42">
        <v>52987.199999999997</v>
      </c>
      <c r="K226" s="43">
        <v>4</v>
      </c>
      <c r="L226" s="44">
        <f>J226*K226</f>
        <v>211948.79999999999</v>
      </c>
      <c r="M226" s="1" t="str">
        <f>VLOOKUP(A226,'[1]Схемы лекарственной терапии КС'!$A$67:$E$764,5,0)</f>
        <v>st19.110</v>
      </c>
      <c r="N226" s="1">
        <v>1</v>
      </c>
    </row>
    <row r="227" spans="1:14" s="81" customFormat="1" hidden="1" x14ac:dyDescent="0.25">
      <c r="A227" s="75" t="s">
        <v>571</v>
      </c>
      <c r="B227" s="76" t="s">
        <v>123</v>
      </c>
      <c r="C227" s="77" t="s">
        <v>572</v>
      </c>
      <c r="D227" s="78">
        <v>1</v>
      </c>
      <c r="E227" s="78">
        <v>1</v>
      </c>
      <c r="F227" s="78"/>
      <c r="G227" s="78" t="s">
        <v>24</v>
      </c>
      <c r="H227" s="78">
        <v>0.4</v>
      </c>
      <c r="I227" s="79">
        <v>0.55630000000000002</v>
      </c>
      <c r="J227" s="87">
        <v>3880.0798578981176</v>
      </c>
    </row>
    <row r="228" spans="1:14" s="81" customFormat="1" hidden="1" x14ac:dyDescent="0.25">
      <c r="A228" s="82" t="s">
        <v>573</v>
      </c>
      <c r="B228" s="90" t="s">
        <v>123</v>
      </c>
      <c r="C228" s="91" t="s">
        <v>572</v>
      </c>
      <c r="D228" s="85">
        <v>2</v>
      </c>
      <c r="E228" s="85">
        <v>2</v>
      </c>
      <c r="F228" s="85"/>
      <c r="G228" s="85" t="s">
        <v>44</v>
      </c>
      <c r="H228" s="85">
        <v>0.76</v>
      </c>
      <c r="I228" s="86">
        <v>0.41670000000000001</v>
      </c>
      <c r="J228" s="87">
        <v>6435.1081239561863</v>
      </c>
    </row>
    <row r="229" spans="1:14" s="81" customFormat="1" hidden="1" x14ac:dyDescent="0.25">
      <c r="A229" s="82" t="s">
        <v>574</v>
      </c>
      <c r="B229" s="90" t="s">
        <v>475</v>
      </c>
      <c r="C229" s="91" t="s">
        <v>575</v>
      </c>
      <c r="D229" s="85">
        <v>1</v>
      </c>
      <c r="E229" s="85">
        <v>1</v>
      </c>
      <c r="F229" s="85"/>
      <c r="G229" s="85" t="s">
        <v>24</v>
      </c>
      <c r="H229" s="85">
        <v>0.4</v>
      </c>
      <c r="I229" s="86">
        <v>0.55630000000000002</v>
      </c>
      <c r="J229" s="87">
        <v>5676.4933515982666</v>
      </c>
    </row>
    <row r="230" spans="1:14" s="81" customFormat="1" ht="30" hidden="1" x14ac:dyDescent="0.25">
      <c r="A230" s="82" t="s">
        <v>576</v>
      </c>
      <c r="B230" s="83" t="s">
        <v>475</v>
      </c>
      <c r="C230" s="84" t="s">
        <v>575</v>
      </c>
      <c r="D230" s="85">
        <v>2</v>
      </c>
      <c r="E230" s="85">
        <v>3</v>
      </c>
      <c r="F230" s="85">
        <v>2</v>
      </c>
      <c r="G230" s="85" t="s">
        <v>20</v>
      </c>
      <c r="H230" s="85">
        <v>1.07</v>
      </c>
      <c r="I230" s="86">
        <v>0.23710000000000001</v>
      </c>
      <c r="J230" s="87">
        <v>12126.09</v>
      </c>
      <c r="K230" s="88">
        <v>1</v>
      </c>
      <c r="L230" s="89">
        <f>J230*K230</f>
        <v>12126.09</v>
      </c>
    </row>
    <row r="231" spans="1:14" s="81" customFormat="1" hidden="1" x14ac:dyDescent="0.25">
      <c r="A231" s="82" t="s">
        <v>577</v>
      </c>
      <c r="B231" s="83" t="s">
        <v>578</v>
      </c>
      <c r="C231" s="84" t="s">
        <v>579</v>
      </c>
      <c r="D231" s="85">
        <v>1</v>
      </c>
      <c r="E231" s="85">
        <v>3</v>
      </c>
      <c r="F231" s="85">
        <v>2</v>
      </c>
      <c r="G231" s="85" t="s">
        <v>20</v>
      </c>
      <c r="H231" s="85">
        <v>1.07</v>
      </c>
      <c r="I231" s="86">
        <v>0.23710000000000001</v>
      </c>
      <c r="J231" s="87">
        <v>16707.59</v>
      </c>
      <c r="K231" s="88">
        <v>4</v>
      </c>
      <c r="L231" s="89">
        <f>J231*K231</f>
        <v>66830.36</v>
      </c>
    </row>
    <row r="232" spans="1:14" s="81" customFormat="1" hidden="1" x14ac:dyDescent="0.25">
      <c r="A232" s="82" t="s">
        <v>580</v>
      </c>
      <c r="B232" s="90" t="s">
        <v>581</v>
      </c>
      <c r="C232" s="91" t="s">
        <v>582</v>
      </c>
      <c r="D232" s="85">
        <v>1</v>
      </c>
      <c r="E232" s="85">
        <v>1</v>
      </c>
      <c r="F232" s="85"/>
      <c r="G232" s="85" t="s">
        <v>24</v>
      </c>
      <c r="H232" s="85">
        <v>0.4</v>
      </c>
      <c r="I232" s="86">
        <v>0.55630000000000002</v>
      </c>
      <c r="J232" s="87">
        <v>4949.3285356053775</v>
      </c>
    </row>
    <row r="233" spans="1:14" s="81" customFormat="1" hidden="1" x14ac:dyDescent="0.25">
      <c r="A233" s="82" t="s">
        <v>583</v>
      </c>
      <c r="B233" s="90" t="s">
        <v>442</v>
      </c>
      <c r="C233" s="91" t="s">
        <v>584</v>
      </c>
      <c r="D233" s="85">
        <v>1</v>
      </c>
      <c r="E233" s="85">
        <v>16</v>
      </c>
      <c r="F233" s="85"/>
      <c r="G233" s="85" t="s">
        <v>431</v>
      </c>
      <c r="H233" s="85">
        <v>17.2</v>
      </c>
      <c r="I233" s="86">
        <v>1.1900000000000001E-2</v>
      </c>
      <c r="J233" s="87">
        <v>487266.95874649531</v>
      </c>
    </row>
    <row r="234" spans="1:14" s="81" customFormat="1" hidden="1" x14ac:dyDescent="0.25">
      <c r="A234" s="82" t="s">
        <v>585</v>
      </c>
      <c r="B234" s="90" t="s">
        <v>586</v>
      </c>
      <c r="C234" s="91" t="s">
        <v>587</v>
      </c>
      <c r="D234" s="85">
        <v>1</v>
      </c>
      <c r="E234" s="85">
        <v>1</v>
      </c>
      <c r="F234" s="85"/>
      <c r="G234" s="85" t="s">
        <v>24</v>
      </c>
      <c r="H234" s="85">
        <v>0.4</v>
      </c>
      <c r="I234" s="86">
        <v>0.55630000000000002</v>
      </c>
      <c r="J234" s="87">
        <v>1239.5656440982625</v>
      </c>
    </row>
    <row r="235" spans="1:14" s="81" customFormat="1" hidden="1" x14ac:dyDescent="0.25">
      <c r="A235" s="82" t="s">
        <v>588</v>
      </c>
      <c r="B235" s="90" t="s">
        <v>475</v>
      </c>
      <c r="C235" s="91" t="s">
        <v>589</v>
      </c>
      <c r="D235" s="85">
        <v>1</v>
      </c>
      <c r="E235" s="85">
        <v>1</v>
      </c>
      <c r="F235" s="85"/>
      <c r="G235" s="85" t="s">
        <v>24</v>
      </c>
      <c r="H235" s="85">
        <v>0.4</v>
      </c>
      <c r="I235" s="86">
        <v>0.55630000000000002</v>
      </c>
      <c r="J235" s="87">
        <v>5823.7213062471619</v>
      </c>
    </row>
    <row r="236" spans="1:14" s="81" customFormat="1" ht="30" hidden="1" x14ac:dyDescent="0.25">
      <c r="A236" s="82" t="s">
        <v>590</v>
      </c>
      <c r="B236" s="83" t="s">
        <v>475</v>
      </c>
      <c r="C236" s="84" t="s">
        <v>589</v>
      </c>
      <c r="D236" s="85">
        <v>3</v>
      </c>
      <c r="E236" s="85">
        <v>4</v>
      </c>
      <c r="F236" s="85"/>
      <c r="G236" s="85" t="s">
        <v>32</v>
      </c>
      <c r="H236" s="85">
        <v>1.37</v>
      </c>
      <c r="I236" s="86">
        <v>0.1875</v>
      </c>
      <c r="J236" s="87">
        <v>14722.90876529546</v>
      </c>
    </row>
    <row r="237" spans="1:14" s="81" customFormat="1" hidden="1" x14ac:dyDescent="0.25">
      <c r="A237" s="82" t="s">
        <v>591</v>
      </c>
      <c r="B237" s="90" t="s">
        <v>346</v>
      </c>
      <c r="C237" s="91" t="s">
        <v>592</v>
      </c>
      <c r="D237" s="85">
        <v>1</v>
      </c>
      <c r="E237" s="85">
        <v>12</v>
      </c>
      <c r="F237" s="85"/>
      <c r="G237" s="85" t="s">
        <v>212</v>
      </c>
      <c r="H237" s="85">
        <v>6.76</v>
      </c>
      <c r="I237" s="86">
        <v>5.8999999999999997E-2</v>
      </c>
      <c r="J237" s="87">
        <v>165317.05708852306</v>
      </c>
    </row>
    <row r="238" spans="1:14" s="81" customFormat="1" hidden="1" x14ac:dyDescent="0.25">
      <c r="A238" s="82" t="s">
        <v>593</v>
      </c>
      <c r="B238" s="90" t="s">
        <v>346</v>
      </c>
      <c r="C238" s="91" t="s">
        <v>594</v>
      </c>
      <c r="D238" s="85">
        <v>1</v>
      </c>
      <c r="E238" s="85">
        <v>15</v>
      </c>
      <c r="F238" s="85"/>
      <c r="G238" s="85" t="s">
        <v>195</v>
      </c>
      <c r="H238" s="85">
        <v>13.86</v>
      </c>
      <c r="I238" s="86">
        <v>1.55E-2</v>
      </c>
      <c r="J238" s="87">
        <v>330634.11417704611</v>
      </c>
    </row>
    <row r="239" spans="1:14" s="81" customFormat="1" hidden="1" x14ac:dyDescent="0.25">
      <c r="A239" s="82" t="s">
        <v>595</v>
      </c>
      <c r="B239" s="90" t="s">
        <v>142</v>
      </c>
      <c r="C239" s="91" t="s">
        <v>596</v>
      </c>
      <c r="D239" s="85">
        <v>1</v>
      </c>
      <c r="E239" s="85">
        <v>1</v>
      </c>
      <c r="F239" s="85"/>
      <c r="G239" s="85" t="s">
        <v>24</v>
      </c>
      <c r="H239" s="85">
        <v>0.4</v>
      </c>
      <c r="I239" s="86">
        <v>0.55630000000000002</v>
      </c>
      <c r="J239" s="87">
        <v>7616.234543290213</v>
      </c>
    </row>
    <row r="240" spans="1:14" s="81" customFormat="1" hidden="1" x14ac:dyDescent="0.25">
      <c r="A240" s="82" t="s">
        <v>597</v>
      </c>
      <c r="B240" s="90" t="s">
        <v>475</v>
      </c>
      <c r="C240" s="91" t="s">
        <v>598</v>
      </c>
      <c r="D240" s="85" t="s">
        <v>139</v>
      </c>
      <c r="E240" s="85">
        <v>1</v>
      </c>
      <c r="F240" s="85"/>
      <c r="G240" s="85" t="s">
        <v>24</v>
      </c>
      <c r="H240" s="85">
        <v>0.4</v>
      </c>
      <c r="I240" s="86">
        <v>0.55630000000000002</v>
      </c>
      <c r="J240" s="87">
        <v>6099.890791037129</v>
      </c>
    </row>
    <row r="241" spans="1:17" s="81" customFormat="1" ht="30" hidden="1" x14ac:dyDescent="0.25">
      <c r="A241" s="82" t="s">
        <v>599</v>
      </c>
      <c r="B241" s="83" t="s">
        <v>475</v>
      </c>
      <c r="C241" s="84" t="s">
        <v>598</v>
      </c>
      <c r="D241" s="85">
        <v>4</v>
      </c>
      <c r="E241" s="85">
        <v>4</v>
      </c>
      <c r="F241" s="85"/>
      <c r="G241" s="85" t="s">
        <v>32</v>
      </c>
      <c r="H241" s="85">
        <v>1.37</v>
      </c>
      <c r="I241" s="86">
        <v>0.1875</v>
      </c>
      <c r="J241" s="87">
        <v>16097.036342018473</v>
      </c>
    </row>
    <row r="242" spans="1:17" s="81" customFormat="1" ht="45" hidden="1" x14ac:dyDescent="0.25">
      <c r="A242" s="82" t="s">
        <v>600</v>
      </c>
      <c r="B242" s="83" t="s">
        <v>601</v>
      </c>
      <c r="C242" s="84" t="s">
        <v>602</v>
      </c>
      <c r="D242" s="85">
        <v>9</v>
      </c>
      <c r="E242" s="85">
        <v>5</v>
      </c>
      <c r="F242" s="85">
        <v>1</v>
      </c>
      <c r="G242" s="85" t="s">
        <v>110</v>
      </c>
      <c r="H242" s="85">
        <v>2.16</v>
      </c>
      <c r="I242" s="86">
        <v>0.32500000000000001</v>
      </c>
      <c r="J242" s="87">
        <v>28356.67</v>
      </c>
      <c r="K242" s="88">
        <v>1</v>
      </c>
      <c r="L242" s="89">
        <f>K242*J242</f>
        <v>28356.67</v>
      </c>
    </row>
    <row r="243" spans="1:17" s="81" customFormat="1" hidden="1" x14ac:dyDescent="0.25">
      <c r="A243" s="82" t="s">
        <v>603</v>
      </c>
      <c r="B243" s="90" t="s">
        <v>77</v>
      </c>
      <c r="C243" s="91" t="s">
        <v>604</v>
      </c>
      <c r="D243" s="85">
        <v>1</v>
      </c>
      <c r="E243" s="85">
        <v>2</v>
      </c>
      <c r="F243" s="85"/>
      <c r="G243" s="85" t="s">
        <v>44</v>
      </c>
      <c r="H243" s="85">
        <v>0.76</v>
      </c>
      <c r="I243" s="86">
        <v>0.41670000000000001</v>
      </c>
      <c r="J243" s="87">
        <v>18075.760962524153</v>
      </c>
    </row>
    <row r="244" spans="1:17" s="81" customFormat="1" hidden="1" x14ac:dyDescent="0.25">
      <c r="A244" s="82" t="s">
        <v>605</v>
      </c>
      <c r="B244" s="83" t="s">
        <v>77</v>
      </c>
      <c r="C244" s="84" t="s">
        <v>606</v>
      </c>
      <c r="D244" s="85">
        <v>1</v>
      </c>
      <c r="E244" s="85">
        <v>3</v>
      </c>
      <c r="F244" s="85">
        <v>2</v>
      </c>
      <c r="G244" s="85" t="s">
        <v>20</v>
      </c>
      <c r="H244" s="85">
        <v>1.07</v>
      </c>
      <c r="I244" s="86">
        <v>0.23710000000000001</v>
      </c>
      <c r="J244" s="87">
        <v>28650.55</v>
      </c>
      <c r="K244" s="88">
        <v>2</v>
      </c>
      <c r="L244" s="89">
        <f>K244*J244</f>
        <v>57301.1</v>
      </c>
    </row>
    <row r="245" spans="1:17" s="81" customFormat="1" hidden="1" x14ac:dyDescent="0.25">
      <c r="A245" s="82" t="s">
        <v>607</v>
      </c>
      <c r="B245" s="90" t="s">
        <v>134</v>
      </c>
      <c r="C245" s="91" t="s">
        <v>608</v>
      </c>
      <c r="D245" s="85">
        <v>1</v>
      </c>
      <c r="E245" s="85">
        <v>2</v>
      </c>
      <c r="F245" s="85"/>
      <c r="G245" s="85" t="s">
        <v>44</v>
      </c>
      <c r="H245" s="85">
        <v>0.76</v>
      </c>
      <c r="I245" s="86">
        <v>0.41670000000000001</v>
      </c>
      <c r="J245" s="87">
        <v>12862.182999087416</v>
      </c>
    </row>
    <row r="246" spans="1:17" s="81" customFormat="1" hidden="1" x14ac:dyDescent="0.25">
      <c r="A246" s="82" t="s">
        <v>609</v>
      </c>
      <c r="B246" s="90" t="s">
        <v>610</v>
      </c>
      <c r="C246" s="91" t="s">
        <v>611</v>
      </c>
      <c r="D246" s="85">
        <v>1</v>
      </c>
      <c r="E246" s="85">
        <v>10</v>
      </c>
      <c r="F246" s="85"/>
      <c r="G246" s="85" t="s">
        <v>188</v>
      </c>
      <c r="H246" s="85">
        <v>5.25</v>
      </c>
      <c r="I246" s="86">
        <v>5.79E-2</v>
      </c>
      <c r="J246" s="87">
        <v>84735.761561793348</v>
      </c>
    </row>
    <row r="247" spans="1:17" s="81" customFormat="1" hidden="1" x14ac:dyDescent="0.25">
      <c r="A247" s="82" t="s">
        <v>612</v>
      </c>
      <c r="B247" s="90" t="s">
        <v>613</v>
      </c>
      <c r="C247" s="91" t="s">
        <v>614</v>
      </c>
      <c r="D247" s="85">
        <v>1</v>
      </c>
      <c r="E247" s="85">
        <v>10</v>
      </c>
      <c r="F247" s="85"/>
      <c r="G247" s="85" t="s">
        <v>188</v>
      </c>
      <c r="H247" s="85">
        <v>5.25</v>
      </c>
      <c r="I247" s="86">
        <v>5.79E-2</v>
      </c>
      <c r="J247" s="87">
        <v>85769.79360783445</v>
      </c>
    </row>
    <row r="248" spans="1:17" s="81" customFormat="1" hidden="1" x14ac:dyDescent="0.25">
      <c r="A248" s="82" t="s">
        <v>615</v>
      </c>
      <c r="B248" s="90" t="s">
        <v>613</v>
      </c>
      <c r="C248" s="91" t="s">
        <v>616</v>
      </c>
      <c r="D248" s="85">
        <v>1</v>
      </c>
      <c r="E248" s="85">
        <v>10</v>
      </c>
      <c r="F248" s="85"/>
      <c r="G248" s="85" t="s">
        <v>188</v>
      </c>
      <c r="H248" s="85">
        <v>5.25</v>
      </c>
      <c r="I248" s="86">
        <v>5.79E-2</v>
      </c>
      <c r="J248" s="87">
        <v>90057.187940863587</v>
      </c>
    </row>
    <row r="249" spans="1:17" s="107" customFormat="1" hidden="1" x14ac:dyDescent="0.25">
      <c r="A249" s="82" t="s">
        <v>617</v>
      </c>
      <c r="B249" s="90" t="s">
        <v>618</v>
      </c>
      <c r="C249" s="91" t="s">
        <v>619</v>
      </c>
      <c r="D249" s="85">
        <v>1</v>
      </c>
      <c r="E249" s="85">
        <v>10</v>
      </c>
      <c r="F249" s="85"/>
      <c r="G249" s="85" t="s">
        <v>188</v>
      </c>
      <c r="H249" s="85">
        <v>5.25</v>
      </c>
      <c r="I249" s="86">
        <v>5.79E-2</v>
      </c>
      <c r="J249" s="87">
        <v>87985.006382058215</v>
      </c>
      <c r="K249" s="81"/>
      <c r="L249" s="81"/>
      <c r="M249" s="81"/>
      <c r="N249" s="81"/>
      <c r="O249" s="81"/>
      <c r="P249" s="81"/>
      <c r="Q249" s="81"/>
    </row>
    <row r="250" spans="1:17" s="81" customFormat="1" hidden="1" x14ac:dyDescent="0.25">
      <c r="A250" s="82" t="s">
        <v>620</v>
      </c>
      <c r="B250" s="90" t="s">
        <v>621</v>
      </c>
      <c r="C250" s="91" t="s">
        <v>622</v>
      </c>
      <c r="D250" s="85">
        <v>1</v>
      </c>
      <c r="E250" s="85">
        <v>10</v>
      </c>
      <c r="F250" s="85"/>
      <c r="G250" s="85" t="s">
        <v>188</v>
      </c>
      <c r="H250" s="85">
        <v>5.25</v>
      </c>
      <c r="I250" s="86">
        <v>5.79E-2</v>
      </c>
      <c r="J250" s="87">
        <v>85187.023598278945</v>
      </c>
    </row>
    <row r="251" spans="1:17" s="81" customFormat="1" hidden="1" x14ac:dyDescent="0.25">
      <c r="A251" s="82" t="s">
        <v>623</v>
      </c>
      <c r="B251" s="90" t="s">
        <v>610</v>
      </c>
      <c r="C251" s="91" t="s">
        <v>624</v>
      </c>
      <c r="D251" s="85">
        <v>1</v>
      </c>
      <c r="E251" s="85">
        <v>12</v>
      </c>
      <c r="F251" s="85"/>
      <c r="G251" s="85" t="s">
        <v>212</v>
      </c>
      <c r="H251" s="85">
        <v>6.76</v>
      </c>
      <c r="I251" s="86">
        <v>5.8999999999999997E-2</v>
      </c>
      <c r="J251" s="87">
        <v>91242.486135769417</v>
      </c>
    </row>
    <row r="252" spans="1:17" s="81" customFormat="1" hidden="1" x14ac:dyDescent="0.25">
      <c r="A252" s="82" t="s">
        <v>625</v>
      </c>
      <c r="B252" s="90" t="s">
        <v>613</v>
      </c>
      <c r="C252" s="91" t="s">
        <v>626</v>
      </c>
      <c r="D252" s="85">
        <v>1</v>
      </c>
      <c r="E252" s="85">
        <v>12</v>
      </c>
      <c r="F252" s="85"/>
      <c r="G252" s="85" t="s">
        <v>212</v>
      </c>
      <c r="H252" s="85">
        <v>6.76</v>
      </c>
      <c r="I252" s="86">
        <v>5.8999999999999997E-2</v>
      </c>
      <c r="J252" s="87">
        <v>107206.76527298015</v>
      </c>
    </row>
    <row r="253" spans="1:17" s="81" customFormat="1" hidden="1" x14ac:dyDescent="0.25">
      <c r="A253" s="82" t="s">
        <v>627</v>
      </c>
      <c r="B253" s="90" t="s">
        <v>613</v>
      </c>
      <c r="C253" s="91" t="s">
        <v>628</v>
      </c>
      <c r="D253" s="85">
        <v>1</v>
      </c>
      <c r="E253" s="85">
        <v>12</v>
      </c>
      <c r="F253" s="85"/>
      <c r="G253" s="85" t="s">
        <v>212</v>
      </c>
      <c r="H253" s="85">
        <v>6.76</v>
      </c>
      <c r="I253" s="86">
        <v>5.8999999999999997E-2</v>
      </c>
      <c r="J253" s="87">
        <v>94344.582273892724</v>
      </c>
    </row>
    <row r="254" spans="1:17" s="81" customFormat="1" hidden="1" x14ac:dyDescent="0.25">
      <c r="A254" s="82" t="s">
        <v>629</v>
      </c>
      <c r="B254" s="90" t="s">
        <v>618</v>
      </c>
      <c r="C254" s="91" t="s">
        <v>630</v>
      </c>
      <c r="D254" s="85">
        <v>1</v>
      </c>
      <c r="E254" s="85">
        <v>12</v>
      </c>
      <c r="F254" s="85"/>
      <c r="G254" s="85" t="s">
        <v>212</v>
      </c>
      <c r="H254" s="85">
        <v>6.76</v>
      </c>
      <c r="I254" s="86">
        <v>5.8999999999999997E-2</v>
      </c>
      <c r="J254" s="87">
        <v>100990.220596564</v>
      </c>
    </row>
    <row r="255" spans="1:17" s="81" customFormat="1" hidden="1" x14ac:dyDescent="0.25">
      <c r="A255" s="82" t="s">
        <v>631</v>
      </c>
      <c r="B255" s="90" t="s">
        <v>613</v>
      </c>
      <c r="C255" s="91" t="s">
        <v>632</v>
      </c>
      <c r="D255" s="85">
        <v>1</v>
      </c>
      <c r="E255" s="85">
        <v>13</v>
      </c>
      <c r="F255" s="85"/>
      <c r="G255" s="85" t="s">
        <v>132</v>
      </c>
      <c r="H255" s="85">
        <v>8.07</v>
      </c>
      <c r="I255" s="86">
        <v>3.32E-2</v>
      </c>
      <c r="J255" s="87">
        <v>132931.13127115497</v>
      </c>
    </row>
    <row r="256" spans="1:17" s="81" customFormat="1" hidden="1" x14ac:dyDescent="0.25">
      <c r="A256" s="82" t="s">
        <v>633</v>
      </c>
      <c r="B256" s="90" t="s">
        <v>634</v>
      </c>
      <c r="C256" s="91" t="s">
        <v>635</v>
      </c>
      <c r="D256" s="85">
        <v>1</v>
      </c>
      <c r="E256" s="85">
        <v>10</v>
      </c>
      <c r="F256" s="85"/>
      <c r="G256" s="85" t="s">
        <v>188</v>
      </c>
      <c r="H256" s="85">
        <v>5.25</v>
      </c>
      <c r="I256" s="86">
        <v>5.79E-2</v>
      </c>
      <c r="J256" s="87">
        <v>88828.216350686926</v>
      </c>
    </row>
    <row r="257" spans="1:10" s="81" customFormat="1" ht="30" hidden="1" x14ac:dyDescent="0.25">
      <c r="A257" s="82" t="s">
        <v>636</v>
      </c>
      <c r="B257" s="83" t="s">
        <v>637</v>
      </c>
      <c r="C257" s="84" t="s">
        <v>638</v>
      </c>
      <c r="D257" s="85">
        <v>3</v>
      </c>
      <c r="E257" s="85">
        <v>4</v>
      </c>
      <c r="F257" s="85"/>
      <c r="G257" s="85" t="s">
        <v>32</v>
      </c>
      <c r="H257" s="85">
        <v>1.37</v>
      </c>
      <c r="I257" s="86">
        <v>0.1875</v>
      </c>
      <c r="J257" s="87">
        <v>19040.377304467605</v>
      </c>
    </row>
    <row r="258" spans="1:10" s="81" customFormat="1" hidden="1" x14ac:dyDescent="0.25">
      <c r="A258" s="82" t="s">
        <v>639</v>
      </c>
      <c r="B258" s="90" t="s">
        <v>252</v>
      </c>
      <c r="C258" s="91" t="s">
        <v>640</v>
      </c>
      <c r="D258" s="85">
        <v>5</v>
      </c>
      <c r="E258" s="85">
        <v>2</v>
      </c>
      <c r="F258" s="85"/>
      <c r="G258" s="85" t="s">
        <v>44</v>
      </c>
      <c r="H258" s="85">
        <v>0.76</v>
      </c>
      <c r="I258" s="86">
        <v>0.41670000000000001</v>
      </c>
      <c r="J258" s="87">
        <v>3014.1912404454324</v>
      </c>
    </row>
    <row r="259" spans="1:10" s="81" customFormat="1" hidden="1" x14ac:dyDescent="0.25">
      <c r="A259" s="82" t="s">
        <v>641</v>
      </c>
      <c r="B259" s="90" t="s">
        <v>642</v>
      </c>
      <c r="C259" s="91" t="s">
        <v>643</v>
      </c>
      <c r="D259" s="85">
        <v>5</v>
      </c>
      <c r="E259" s="85">
        <v>2</v>
      </c>
      <c r="F259" s="85"/>
      <c r="G259" s="85" t="s">
        <v>44</v>
      </c>
      <c r="H259" s="85">
        <v>0.76</v>
      </c>
      <c r="I259" s="86">
        <v>0.41670000000000001</v>
      </c>
      <c r="J259" s="87">
        <v>5591.3623139972515</v>
      </c>
    </row>
    <row r="260" spans="1:10" s="81" customFormat="1" hidden="1" x14ac:dyDescent="0.25">
      <c r="A260" s="82" t="s">
        <v>644</v>
      </c>
      <c r="B260" s="90" t="s">
        <v>240</v>
      </c>
      <c r="C260" s="91" t="s">
        <v>645</v>
      </c>
      <c r="D260" s="85">
        <v>1</v>
      </c>
      <c r="E260" s="85">
        <v>9</v>
      </c>
      <c r="F260" s="85"/>
      <c r="G260" s="85" t="s">
        <v>118</v>
      </c>
      <c r="H260" s="85">
        <v>4.88</v>
      </c>
      <c r="I260" s="86">
        <v>5.8400000000000001E-2</v>
      </c>
      <c r="J260" s="87">
        <v>69717.198145918272</v>
      </c>
    </row>
    <row r="261" spans="1:10" s="81" customFormat="1" hidden="1" x14ac:dyDescent="0.25">
      <c r="A261" s="82" t="s">
        <v>646</v>
      </c>
      <c r="B261" s="90" t="s">
        <v>647</v>
      </c>
      <c r="C261" s="91" t="s">
        <v>648</v>
      </c>
      <c r="D261" s="85">
        <v>1</v>
      </c>
      <c r="E261" s="85">
        <v>2</v>
      </c>
      <c r="F261" s="85"/>
      <c r="G261" s="85" t="s">
        <v>44</v>
      </c>
      <c r="H261" s="85">
        <v>0.76</v>
      </c>
      <c r="I261" s="86">
        <v>0.41670000000000001</v>
      </c>
      <c r="J261" s="87">
        <v>8111.0739949928802</v>
      </c>
    </row>
    <row r="262" spans="1:10" s="81" customFormat="1" hidden="1" x14ac:dyDescent="0.25">
      <c r="A262" s="82" t="s">
        <v>649</v>
      </c>
      <c r="B262" s="90" t="s">
        <v>650</v>
      </c>
      <c r="C262" s="91" t="s">
        <v>651</v>
      </c>
      <c r="D262" s="85">
        <v>1</v>
      </c>
      <c r="E262" s="85">
        <v>2</v>
      </c>
      <c r="F262" s="85"/>
      <c r="G262" s="85" t="s">
        <v>44</v>
      </c>
      <c r="H262" s="85">
        <v>0.76</v>
      </c>
      <c r="I262" s="86">
        <v>0.41670000000000001</v>
      </c>
      <c r="J262" s="87">
        <v>7730.7014845128151</v>
      </c>
    </row>
    <row r="263" spans="1:10" s="81" customFormat="1" hidden="1" x14ac:dyDescent="0.25">
      <c r="A263" s="82" t="s">
        <v>652</v>
      </c>
      <c r="B263" s="90" t="s">
        <v>653</v>
      </c>
      <c r="C263" s="91" t="s">
        <v>654</v>
      </c>
      <c r="D263" s="85">
        <v>1</v>
      </c>
      <c r="E263" s="85">
        <v>14</v>
      </c>
      <c r="F263" s="85"/>
      <c r="G263" s="85" t="s">
        <v>75</v>
      </c>
      <c r="H263" s="85">
        <v>10.11</v>
      </c>
      <c r="I263" s="86">
        <v>2.1499999999999998E-2</v>
      </c>
      <c r="J263" s="87">
        <v>225296.368595623</v>
      </c>
    </row>
    <row r="264" spans="1:10" s="81" customFormat="1" hidden="1" x14ac:dyDescent="0.25">
      <c r="A264" s="82" t="s">
        <v>655</v>
      </c>
      <c r="B264" s="90" t="s">
        <v>656</v>
      </c>
      <c r="C264" s="91" t="s">
        <v>657</v>
      </c>
      <c r="D264" s="85" t="s">
        <v>171</v>
      </c>
      <c r="E264" s="85">
        <v>1</v>
      </c>
      <c r="F264" s="85"/>
      <c r="G264" s="85" t="s">
        <v>24</v>
      </c>
      <c r="H264" s="85">
        <v>0.4</v>
      </c>
      <c r="I264" s="86">
        <v>0.55630000000000002</v>
      </c>
      <c r="J264" s="87">
        <v>5273.0563565424882</v>
      </c>
    </row>
    <row r="265" spans="1:10" s="81" customFormat="1" hidden="1" x14ac:dyDescent="0.25">
      <c r="A265" s="82" t="s">
        <v>658</v>
      </c>
      <c r="B265" s="90" t="s">
        <v>656</v>
      </c>
      <c r="C265" s="91" t="s">
        <v>657</v>
      </c>
      <c r="D265" s="85">
        <v>3</v>
      </c>
      <c r="E265" s="85">
        <v>2</v>
      </c>
      <c r="F265" s="85"/>
      <c r="G265" s="85" t="s">
        <v>44</v>
      </c>
      <c r="H265" s="85">
        <v>0.76</v>
      </c>
      <c r="I265" s="86">
        <v>0.41670000000000001</v>
      </c>
      <c r="J265" s="87">
        <v>5273.0563565424882</v>
      </c>
    </row>
    <row r="266" spans="1:10" s="81" customFormat="1" ht="30" hidden="1" x14ac:dyDescent="0.25">
      <c r="A266" s="82" t="s">
        <v>659</v>
      </c>
      <c r="B266" s="83" t="s">
        <v>660</v>
      </c>
      <c r="C266" s="84" t="s">
        <v>661</v>
      </c>
      <c r="D266" s="85">
        <v>1</v>
      </c>
      <c r="E266" s="85">
        <v>4</v>
      </c>
      <c r="F266" s="85"/>
      <c r="G266" s="85" t="s">
        <v>32</v>
      </c>
      <c r="H266" s="85">
        <v>1.37</v>
      </c>
      <c r="I266" s="86">
        <v>0.1875</v>
      </c>
      <c r="J266" s="87">
        <v>21169.382514453231</v>
      </c>
    </row>
    <row r="267" spans="1:10" s="81" customFormat="1" ht="30" hidden="1" x14ac:dyDescent="0.25">
      <c r="A267" s="82" t="s">
        <v>662</v>
      </c>
      <c r="B267" s="83" t="s">
        <v>637</v>
      </c>
      <c r="C267" s="84" t="s">
        <v>663</v>
      </c>
      <c r="D267" s="85">
        <v>3</v>
      </c>
      <c r="E267" s="85">
        <v>4</v>
      </c>
      <c r="F267" s="85"/>
      <c r="G267" s="85" t="s">
        <v>32</v>
      </c>
      <c r="H267" s="85">
        <v>1.37</v>
      </c>
      <c r="I267" s="86">
        <v>0.1875</v>
      </c>
      <c r="J267" s="87">
        <v>19040.377304467605</v>
      </c>
    </row>
    <row r="268" spans="1:10" s="81" customFormat="1" hidden="1" x14ac:dyDescent="0.25">
      <c r="A268" s="82" t="s">
        <v>664</v>
      </c>
      <c r="B268" s="90" t="s">
        <v>642</v>
      </c>
      <c r="C268" s="91" t="s">
        <v>665</v>
      </c>
      <c r="D268" s="85">
        <v>5</v>
      </c>
      <c r="E268" s="85">
        <v>2</v>
      </c>
      <c r="F268" s="85"/>
      <c r="G268" s="85" t="s">
        <v>44</v>
      </c>
      <c r="H268" s="85">
        <v>0.76</v>
      </c>
      <c r="I268" s="86">
        <v>0.41670000000000001</v>
      </c>
      <c r="J268" s="87">
        <v>5591.3623139972515</v>
      </c>
    </row>
    <row r="269" spans="1:10" s="81" customFormat="1" hidden="1" x14ac:dyDescent="0.25">
      <c r="A269" s="82" t="s">
        <v>666</v>
      </c>
      <c r="B269" s="90" t="s">
        <v>642</v>
      </c>
      <c r="C269" s="91" t="s">
        <v>667</v>
      </c>
      <c r="D269" s="85">
        <v>4</v>
      </c>
      <c r="E269" s="85">
        <v>2</v>
      </c>
      <c r="F269" s="85"/>
      <c r="G269" s="85" t="s">
        <v>44</v>
      </c>
      <c r="H269" s="85">
        <v>0.76</v>
      </c>
      <c r="I269" s="86">
        <v>0.41670000000000001</v>
      </c>
      <c r="J269" s="87">
        <v>5591.3623139972515</v>
      </c>
    </row>
    <row r="270" spans="1:10" s="81" customFormat="1" hidden="1" x14ac:dyDescent="0.25">
      <c r="A270" s="82" t="s">
        <v>668</v>
      </c>
      <c r="B270" s="90" t="s">
        <v>252</v>
      </c>
      <c r="C270" s="91" t="s">
        <v>669</v>
      </c>
      <c r="D270" s="85">
        <v>4</v>
      </c>
      <c r="E270" s="85">
        <v>2</v>
      </c>
      <c r="F270" s="85"/>
      <c r="G270" s="85" t="s">
        <v>44</v>
      </c>
      <c r="H270" s="85">
        <v>0.76</v>
      </c>
      <c r="I270" s="86">
        <v>0.41670000000000001</v>
      </c>
      <c r="J270" s="87">
        <v>3014.1912404454324</v>
      </c>
    </row>
    <row r="271" spans="1:10" s="81" customFormat="1" hidden="1" x14ac:dyDescent="0.25">
      <c r="A271" s="82" t="s">
        <v>670</v>
      </c>
      <c r="B271" s="90" t="s">
        <v>642</v>
      </c>
      <c r="C271" s="91" t="s">
        <v>671</v>
      </c>
      <c r="D271" s="85">
        <v>4</v>
      </c>
      <c r="E271" s="85">
        <v>2</v>
      </c>
      <c r="F271" s="85"/>
      <c r="G271" s="85" t="s">
        <v>44</v>
      </c>
      <c r="H271" s="85">
        <v>0.76</v>
      </c>
      <c r="I271" s="86">
        <v>0.41670000000000001</v>
      </c>
      <c r="J271" s="87">
        <v>5591.3623139972515</v>
      </c>
    </row>
    <row r="272" spans="1:10" s="81" customFormat="1" hidden="1" x14ac:dyDescent="0.25">
      <c r="A272" s="82" t="s">
        <v>672</v>
      </c>
      <c r="B272" s="90" t="s">
        <v>252</v>
      </c>
      <c r="C272" s="91" t="s">
        <v>673</v>
      </c>
      <c r="D272" s="85">
        <v>5</v>
      </c>
      <c r="E272" s="85">
        <v>2</v>
      </c>
      <c r="F272" s="85"/>
      <c r="G272" s="85" t="s">
        <v>44</v>
      </c>
      <c r="H272" s="85">
        <v>0.76</v>
      </c>
      <c r="I272" s="86">
        <v>0.41670000000000001</v>
      </c>
      <c r="J272" s="87">
        <v>3014.1912404454324</v>
      </c>
    </row>
    <row r="273" spans="1:12" s="81" customFormat="1" hidden="1" x14ac:dyDescent="0.25">
      <c r="A273" s="82" t="s">
        <v>674</v>
      </c>
      <c r="B273" s="90" t="s">
        <v>252</v>
      </c>
      <c r="C273" s="91" t="s">
        <v>675</v>
      </c>
      <c r="D273" s="85">
        <v>4</v>
      </c>
      <c r="E273" s="85">
        <v>2</v>
      </c>
      <c r="F273" s="85"/>
      <c r="G273" s="85" t="s">
        <v>44</v>
      </c>
      <c r="H273" s="85">
        <v>0.76</v>
      </c>
      <c r="I273" s="86">
        <v>0.41670000000000001</v>
      </c>
      <c r="J273" s="87">
        <v>3014.1912404454324</v>
      </c>
    </row>
    <row r="274" spans="1:12" s="81" customFormat="1" ht="30" hidden="1" x14ac:dyDescent="0.25">
      <c r="A274" s="82" t="s">
        <v>676</v>
      </c>
      <c r="B274" s="83" t="s">
        <v>677</v>
      </c>
      <c r="C274" s="84" t="s">
        <v>678</v>
      </c>
      <c r="D274" s="85" t="s">
        <v>171</v>
      </c>
      <c r="E274" s="85">
        <v>3</v>
      </c>
      <c r="F274" s="85">
        <v>2</v>
      </c>
      <c r="G274" s="85" t="s">
        <v>20</v>
      </c>
      <c r="H274" s="85">
        <v>1.07</v>
      </c>
      <c r="I274" s="86">
        <v>0.23710000000000001</v>
      </c>
      <c r="J274" s="87">
        <v>20280.13</v>
      </c>
      <c r="K274" s="93">
        <v>4</v>
      </c>
      <c r="L274" s="94">
        <f>J274*K274</f>
        <v>81120.52</v>
      </c>
    </row>
    <row r="275" spans="1:12" s="81" customFormat="1" ht="30" hidden="1" x14ac:dyDescent="0.25">
      <c r="A275" s="82" t="s">
        <v>679</v>
      </c>
      <c r="B275" s="83" t="s">
        <v>677</v>
      </c>
      <c r="C275" s="84" t="s">
        <v>678</v>
      </c>
      <c r="D275" s="85">
        <v>3</v>
      </c>
      <c r="E275" s="85">
        <v>5</v>
      </c>
      <c r="F275" s="85">
        <v>1</v>
      </c>
      <c r="G275" s="85" t="s">
        <v>110</v>
      </c>
      <c r="H275" s="85">
        <v>2.16</v>
      </c>
      <c r="I275" s="86">
        <v>0.32500000000000001</v>
      </c>
      <c r="J275" s="87">
        <v>20280.13</v>
      </c>
      <c r="K275" s="88">
        <v>1</v>
      </c>
      <c r="L275" s="89">
        <f>K275*J275</f>
        <v>20280.13</v>
      </c>
    </row>
    <row r="276" spans="1:12" s="81" customFormat="1" ht="30" hidden="1" x14ac:dyDescent="0.25">
      <c r="A276" s="82" t="s">
        <v>680</v>
      </c>
      <c r="B276" s="83" t="s">
        <v>681</v>
      </c>
      <c r="C276" s="84" t="s">
        <v>682</v>
      </c>
      <c r="D276" s="85" t="s">
        <v>171</v>
      </c>
      <c r="E276" s="85">
        <v>3</v>
      </c>
      <c r="F276" s="85">
        <v>2</v>
      </c>
      <c r="G276" s="85" t="s">
        <v>20</v>
      </c>
      <c r="H276" s="85">
        <v>1.07</v>
      </c>
      <c r="I276" s="86">
        <v>0.23710000000000001</v>
      </c>
      <c r="J276" s="87">
        <v>22955.45</v>
      </c>
      <c r="K276" s="108">
        <v>12</v>
      </c>
      <c r="L276" s="109">
        <f>J276*K276</f>
        <v>275465.40000000002</v>
      </c>
    </row>
    <row r="277" spans="1:12" s="81" customFormat="1" ht="30" hidden="1" x14ac:dyDescent="0.25">
      <c r="A277" s="82" t="s">
        <v>683</v>
      </c>
      <c r="B277" s="83" t="s">
        <v>681</v>
      </c>
      <c r="C277" s="84" t="s">
        <v>682</v>
      </c>
      <c r="D277" s="85">
        <v>3</v>
      </c>
      <c r="E277" s="85">
        <v>5</v>
      </c>
      <c r="F277" s="85">
        <v>1</v>
      </c>
      <c r="G277" s="85" t="s">
        <v>110</v>
      </c>
      <c r="H277" s="85">
        <v>2.16</v>
      </c>
      <c r="I277" s="86">
        <v>0.32500000000000001</v>
      </c>
      <c r="J277" s="87">
        <v>22955.45</v>
      </c>
      <c r="K277" s="88">
        <v>1</v>
      </c>
      <c r="L277" s="89">
        <f>K277*J277</f>
        <v>22955.45</v>
      </c>
    </row>
    <row r="278" spans="1:12" s="81" customFormat="1" ht="30" hidden="1" x14ac:dyDescent="0.25">
      <c r="A278" s="82" t="s">
        <v>684</v>
      </c>
      <c r="B278" s="83" t="s">
        <v>685</v>
      </c>
      <c r="C278" s="84" t="s">
        <v>686</v>
      </c>
      <c r="D278" s="85">
        <v>5</v>
      </c>
      <c r="E278" s="85">
        <v>4</v>
      </c>
      <c r="F278" s="85"/>
      <c r="G278" s="85" t="s">
        <v>32</v>
      </c>
      <c r="H278" s="85">
        <v>1.37</v>
      </c>
      <c r="I278" s="86">
        <v>0.1875</v>
      </c>
      <c r="J278" s="87">
        <v>18372.517373374965</v>
      </c>
    </row>
    <row r="279" spans="1:12" s="81" customFormat="1" ht="30" hidden="1" x14ac:dyDescent="0.25">
      <c r="A279" s="82" t="s">
        <v>687</v>
      </c>
      <c r="B279" s="83" t="s">
        <v>688</v>
      </c>
      <c r="C279" s="84" t="s">
        <v>689</v>
      </c>
      <c r="D279" s="85">
        <v>4</v>
      </c>
      <c r="E279" s="85">
        <v>4</v>
      </c>
      <c r="F279" s="85"/>
      <c r="G279" s="85" t="s">
        <v>32</v>
      </c>
      <c r="H279" s="85">
        <v>1.37</v>
      </c>
      <c r="I279" s="86">
        <v>0.1875</v>
      </c>
      <c r="J279" s="87">
        <v>16724.602263279947</v>
      </c>
    </row>
    <row r="280" spans="1:12" s="81" customFormat="1" hidden="1" x14ac:dyDescent="0.25">
      <c r="A280" s="82" t="s">
        <v>690</v>
      </c>
      <c r="B280" s="90" t="s">
        <v>691</v>
      </c>
      <c r="C280" s="91" t="s">
        <v>692</v>
      </c>
      <c r="D280" s="85">
        <v>1</v>
      </c>
      <c r="E280" s="85">
        <v>2</v>
      </c>
      <c r="F280" s="85"/>
      <c r="G280" s="85" t="s">
        <v>44</v>
      </c>
      <c r="H280" s="85">
        <v>0.76</v>
      </c>
      <c r="I280" s="86">
        <v>0.41670000000000001</v>
      </c>
      <c r="J280" s="87">
        <v>10498.889668422196</v>
      </c>
    </row>
    <row r="281" spans="1:12" s="81" customFormat="1" hidden="1" x14ac:dyDescent="0.25">
      <c r="A281" s="82" t="s">
        <v>693</v>
      </c>
      <c r="B281" s="90" t="s">
        <v>694</v>
      </c>
      <c r="C281" s="91" t="s">
        <v>695</v>
      </c>
      <c r="D281" s="85">
        <v>1</v>
      </c>
      <c r="E281" s="85">
        <v>2</v>
      </c>
      <c r="F281" s="85"/>
      <c r="G281" s="85" t="s">
        <v>44</v>
      </c>
      <c r="H281" s="85">
        <v>0.76</v>
      </c>
      <c r="I281" s="86">
        <v>0.41670000000000001</v>
      </c>
      <c r="J281" s="87">
        <v>8388.7950415647865</v>
      </c>
    </row>
    <row r="282" spans="1:12" s="81" customFormat="1" ht="30" hidden="1" x14ac:dyDescent="0.25">
      <c r="A282" s="82" t="s">
        <v>696</v>
      </c>
      <c r="B282" s="83" t="s">
        <v>694</v>
      </c>
      <c r="C282" s="84" t="s">
        <v>695</v>
      </c>
      <c r="D282" s="85">
        <v>2</v>
      </c>
      <c r="E282" s="85">
        <v>4</v>
      </c>
      <c r="F282" s="85"/>
      <c r="G282" s="85" t="s">
        <v>32</v>
      </c>
      <c r="H282" s="85">
        <v>1.37</v>
      </c>
      <c r="I282" s="86">
        <v>0.1875</v>
      </c>
      <c r="J282" s="87">
        <v>16777.590083129573</v>
      </c>
    </row>
    <row r="283" spans="1:12" s="81" customFormat="1" ht="30" hidden="1" x14ac:dyDescent="0.25">
      <c r="A283" s="82" t="s">
        <v>697</v>
      </c>
      <c r="B283" s="83" t="s">
        <v>354</v>
      </c>
      <c r="C283" s="84" t="s">
        <v>698</v>
      </c>
      <c r="D283" s="85">
        <v>5</v>
      </c>
      <c r="E283" s="85">
        <v>3</v>
      </c>
      <c r="F283" s="85">
        <v>2</v>
      </c>
      <c r="G283" s="85" t="s">
        <v>20</v>
      </c>
      <c r="H283" s="85">
        <v>1.07</v>
      </c>
      <c r="I283" s="86">
        <v>0.23710000000000001</v>
      </c>
      <c r="J283" s="87">
        <v>15675.27</v>
      </c>
      <c r="K283" s="88">
        <v>1</v>
      </c>
      <c r="L283" s="89">
        <f>J283*K283</f>
        <v>15675.27</v>
      </c>
    </row>
    <row r="284" spans="1:12" s="81" customFormat="1" hidden="1" x14ac:dyDescent="0.25">
      <c r="A284" s="82" t="s">
        <v>699</v>
      </c>
      <c r="B284" s="90" t="s">
        <v>50</v>
      </c>
      <c r="C284" s="91" t="s">
        <v>700</v>
      </c>
      <c r="D284" s="85">
        <v>1</v>
      </c>
      <c r="E284" s="85">
        <v>1</v>
      </c>
      <c r="F284" s="85"/>
      <c r="G284" s="85" t="s">
        <v>24</v>
      </c>
      <c r="H284" s="85">
        <v>0.4</v>
      </c>
      <c r="I284" s="86">
        <v>0.55630000000000002</v>
      </c>
      <c r="J284" s="87">
        <v>5975.0902926689514</v>
      </c>
    </row>
    <row r="285" spans="1:12" s="81" customFormat="1" hidden="1" x14ac:dyDescent="0.25">
      <c r="A285" s="82" t="s">
        <v>701</v>
      </c>
      <c r="B285" s="83" t="s">
        <v>169</v>
      </c>
      <c r="C285" s="84" t="s">
        <v>702</v>
      </c>
      <c r="D285" s="85">
        <v>1</v>
      </c>
      <c r="E285" s="85">
        <v>3</v>
      </c>
      <c r="F285" s="85">
        <v>1</v>
      </c>
      <c r="G285" s="85" t="s">
        <v>20</v>
      </c>
      <c r="H285" s="85">
        <v>1.07</v>
      </c>
      <c r="I285" s="86">
        <v>0.23710000000000001</v>
      </c>
      <c r="J285" s="87">
        <v>9738.9706802526707</v>
      </c>
      <c r="K285" s="88">
        <v>10</v>
      </c>
      <c r="L285" s="89">
        <f>J285*K285</f>
        <v>97389.706802526707</v>
      </c>
    </row>
    <row r="286" spans="1:12" s="81" customFormat="1" hidden="1" x14ac:dyDescent="0.25">
      <c r="A286" s="82" t="s">
        <v>703</v>
      </c>
      <c r="B286" s="90" t="s">
        <v>586</v>
      </c>
      <c r="C286" s="91" t="s">
        <v>704</v>
      </c>
      <c r="D286" s="85">
        <v>1</v>
      </c>
      <c r="E286" s="85">
        <v>1</v>
      </c>
      <c r="F286" s="85"/>
      <c r="G286" s="85" t="s">
        <v>24</v>
      </c>
      <c r="H286" s="85">
        <v>0.4</v>
      </c>
      <c r="I286" s="86">
        <v>0.55630000000000002</v>
      </c>
      <c r="J286" s="87">
        <v>4462.4363187537456</v>
      </c>
    </row>
    <row r="287" spans="1:12" s="81" customFormat="1" hidden="1" x14ac:dyDescent="0.25">
      <c r="A287" s="82" t="s">
        <v>705</v>
      </c>
      <c r="B287" s="90" t="s">
        <v>706</v>
      </c>
      <c r="C287" s="91" t="s">
        <v>707</v>
      </c>
      <c r="D287" s="85">
        <v>1</v>
      </c>
      <c r="E287" s="85">
        <v>1</v>
      </c>
      <c r="F287" s="85"/>
      <c r="G287" s="85" t="s">
        <v>24</v>
      </c>
      <c r="H287" s="85">
        <v>0.4</v>
      </c>
      <c r="I287" s="86">
        <v>0.55630000000000002</v>
      </c>
      <c r="J287" s="87">
        <v>5619.9879787232521</v>
      </c>
    </row>
    <row r="288" spans="1:12" s="81" customFormat="1" hidden="1" x14ac:dyDescent="0.25">
      <c r="A288" s="82" t="s">
        <v>708</v>
      </c>
      <c r="B288" s="90" t="s">
        <v>706</v>
      </c>
      <c r="C288" s="91" t="s">
        <v>707</v>
      </c>
      <c r="D288" s="85">
        <v>3</v>
      </c>
      <c r="E288" s="85">
        <v>2</v>
      </c>
      <c r="F288" s="85"/>
      <c r="G288" s="85" t="s">
        <v>44</v>
      </c>
      <c r="H288" s="85">
        <v>0.76</v>
      </c>
      <c r="I288" s="86">
        <v>0.41670000000000001</v>
      </c>
      <c r="J288" s="87">
        <v>8761.062696088231</v>
      </c>
    </row>
    <row r="289" spans="1:12" s="81" customFormat="1" hidden="1" x14ac:dyDescent="0.25">
      <c r="A289" s="82" t="s">
        <v>709</v>
      </c>
      <c r="B289" s="90" t="s">
        <v>710</v>
      </c>
      <c r="C289" s="91" t="s">
        <v>711</v>
      </c>
      <c r="D289" s="85">
        <v>1</v>
      </c>
      <c r="E289" s="85">
        <v>15</v>
      </c>
      <c r="F289" s="85"/>
      <c r="G289" s="85" t="s">
        <v>195</v>
      </c>
      <c r="H289" s="85">
        <v>13.86</v>
      </c>
      <c r="I289" s="86">
        <v>1.55E-2</v>
      </c>
      <c r="J289" s="87">
        <v>337183.97218579176</v>
      </c>
    </row>
    <row r="290" spans="1:12" s="81" customFormat="1" hidden="1" x14ac:dyDescent="0.25">
      <c r="A290" s="82" t="s">
        <v>712</v>
      </c>
      <c r="B290" s="90" t="s">
        <v>475</v>
      </c>
      <c r="C290" s="91" t="s">
        <v>713</v>
      </c>
      <c r="D290" s="85">
        <v>1</v>
      </c>
      <c r="E290" s="85">
        <v>1</v>
      </c>
      <c r="F290" s="85"/>
      <c r="G290" s="85" t="s">
        <v>24</v>
      </c>
      <c r="H290" s="85">
        <v>0.4</v>
      </c>
      <c r="I290" s="86">
        <v>0.55630000000000002</v>
      </c>
      <c r="J290" s="87">
        <v>5823.7213062471619</v>
      </c>
    </row>
    <row r="291" spans="1:12" s="81" customFormat="1" ht="30" hidden="1" x14ac:dyDescent="0.25">
      <c r="A291" s="82" t="s">
        <v>714</v>
      </c>
      <c r="B291" s="83" t="s">
        <v>475</v>
      </c>
      <c r="C291" s="84" t="s">
        <v>713</v>
      </c>
      <c r="D291" s="85">
        <v>3</v>
      </c>
      <c r="E291" s="85">
        <v>4</v>
      </c>
      <c r="F291" s="85"/>
      <c r="G291" s="85" t="s">
        <v>32</v>
      </c>
      <c r="H291" s="85">
        <v>1.37</v>
      </c>
      <c r="I291" s="86">
        <v>0.1875</v>
      </c>
      <c r="J291" s="87">
        <v>14722.90876529546</v>
      </c>
    </row>
    <row r="292" spans="1:12" s="81" customFormat="1" hidden="1" x14ac:dyDescent="0.25">
      <c r="A292" s="82" t="s">
        <v>715</v>
      </c>
      <c r="B292" s="83" t="s">
        <v>169</v>
      </c>
      <c r="C292" s="84" t="s">
        <v>716</v>
      </c>
      <c r="D292" s="85">
        <v>1</v>
      </c>
      <c r="E292" s="85">
        <v>3</v>
      </c>
      <c r="F292" s="85">
        <v>1</v>
      </c>
      <c r="G292" s="85" t="s">
        <v>20</v>
      </c>
      <c r="H292" s="85">
        <v>1.07</v>
      </c>
      <c r="I292" s="86">
        <v>0.23710000000000001</v>
      </c>
      <c r="J292" s="87">
        <v>9979.5176438653689</v>
      </c>
      <c r="K292" s="88">
        <v>24</v>
      </c>
      <c r="L292" s="89">
        <f>J292*K292</f>
        <v>239508.42345276885</v>
      </c>
    </row>
    <row r="293" spans="1:12" s="81" customFormat="1" hidden="1" x14ac:dyDescent="0.25">
      <c r="A293" s="82" t="s">
        <v>717</v>
      </c>
      <c r="B293" s="90" t="s">
        <v>373</v>
      </c>
      <c r="C293" s="91" t="s">
        <v>718</v>
      </c>
      <c r="D293" s="85">
        <v>1</v>
      </c>
      <c r="E293" s="85">
        <v>10</v>
      </c>
      <c r="F293" s="85"/>
      <c r="G293" s="85" t="s">
        <v>188</v>
      </c>
      <c r="H293" s="85">
        <v>5.25</v>
      </c>
      <c r="I293" s="86">
        <v>5.79E-2</v>
      </c>
      <c r="J293" s="87">
        <v>95973.467764845147</v>
      </c>
    </row>
    <row r="294" spans="1:12" s="81" customFormat="1" hidden="1" x14ac:dyDescent="0.25">
      <c r="A294" s="82" t="s">
        <v>719</v>
      </c>
      <c r="B294" s="90" t="s">
        <v>105</v>
      </c>
      <c r="C294" s="91" t="s">
        <v>720</v>
      </c>
      <c r="D294" s="85">
        <v>1</v>
      </c>
      <c r="E294" s="85">
        <v>1</v>
      </c>
      <c r="F294" s="85"/>
      <c r="G294" s="85" t="s">
        <v>24</v>
      </c>
      <c r="H294" s="85">
        <v>0.4</v>
      </c>
      <c r="I294" s="86">
        <v>0.55630000000000002</v>
      </c>
      <c r="J294" s="87">
        <v>5110.0565321161366</v>
      </c>
    </row>
    <row r="295" spans="1:12" s="81" customFormat="1" hidden="1" x14ac:dyDescent="0.25">
      <c r="A295" s="82" t="s">
        <v>721</v>
      </c>
      <c r="B295" s="83" t="s">
        <v>105</v>
      </c>
      <c r="C295" s="84" t="s">
        <v>720</v>
      </c>
      <c r="D295" s="85">
        <v>3</v>
      </c>
      <c r="E295" s="85">
        <v>4</v>
      </c>
      <c r="F295" s="85"/>
      <c r="G295" s="85" t="s">
        <v>32</v>
      </c>
      <c r="H295" s="85">
        <v>1.37</v>
      </c>
      <c r="I295" s="86">
        <v>0.1875</v>
      </c>
      <c r="J295" s="87">
        <v>15330.169596348409</v>
      </c>
    </row>
    <row r="296" spans="1:12" s="81" customFormat="1" ht="30" hidden="1" x14ac:dyDescent="0.25">
      <c r="A296" s="82" t="s">
        <v>722</v>
      </c>
      <c r="B296" s="83" t="s">
        <v>354</v>
      </c>
      <c r="C296" s="84" t="s">
        <v>723</v>
      </c>
      <c r="D296" s="85">
        <v>5</v>
      </c>
      <c r="E296" s="85">
        <v>3</v>
      </c>
      <c r="F296" s="85">
        <v>2</v>
      </c>
      <c r="G296" s="85" t="s">
        <v>20</v>
      </c>
      <c r="H296" s="85">
        <v>1.07</v>
      </c>
      <c r="I296" s="86">
        <v>0.23710000000000001</v>
      </c>
      <c r="J296" s="87">
        <v>15536.22</v>
      </c>
      <c r="K296" s="88">
        <v>1</v>
      </c>
      <c r="L296" s="89">
        <f>J296*K296</f>
        <v>15536.22</v>
      </c>
    </row>
    <row r="297" spans="1:12" s="81" customFormat="1" ht="45" hidden="1" x14ac:dyDescent="0.25">
      <c r="A297" s="82" t="s">
        <v>724</v>
      </c>
      <c r="B297" s="90" t="s">
        <v>459</v>
      </c>
      <c r="C297" s="92" t="s">
        <v>725</v>
      </c>
      <c r="D297" s="85">
        <v>15</v>
      </c>
      <c r="E297" s="85">
        <v>8</v>
      </c>
      <c r="F297" s="85"/>
      <c r="G297" s="85" t="s">
        <v>99</v>
      </c>
      <c r="H297" s="85">
        <v>4.4400000000000004</v>
      </c>
      <c r="I297" s="86">
        <v>7.7700000000000005E-2</v>
      </c>
      <c r="J297" s="87">
        <v>42923.940923534465</v>
      </c>
    </row>
    <row r="298" spans="1:12" s="81" customFormat="1" hidden="1" x14ac:dyDescent="0.25">
      <c r="A298" s="82" t="s">
        <v>726</v>
      </c>
      <c r="B298" s="90" t="s">
        <v>727</v>
      </c>
      <c r="C298" s="91" t="s">
        <v>728</v>
      </c>
      <c r="D298" s="85">
        <v>3</v>
      </c>
      <c r="E298" s="85">
        <v>2</v>
      </c>
      <c r="F298" s="85"/>
      <c r="G298" s="85" t="s">
        <v>44</v>
      </c>
      <c r="H298" s="85">
        <v>0.76</v>
      </c>
      <c r="I298" s="86">
        <v>0.41670000000000001</v>
      </c>
      <c r="J298" s="87">
        <v>21643.545201609788</v>
      </c>
    </row>
    <row r="299" spans="1:12" s="81" customFormat="1" ht="30" hidden="1" x14ac:dyDescent="0.25">
      <c r="A299" s="82" t="s">
        <v>729</v>
      </c>
      <c r="B299" s="83" t="s">
        <v>18</v>
      </c>
      <c r="C299" s="92" t="s">
        <v>730</v>
      </c>
      <c r="D299" s="85">
        <v>7</v>
      </c>
      <c r="E299" s="85">
        <v>5</v>
      </c>
      <c r="F299" s="85">
        <v>1</v>
      </c>
      <c r="G299" s="85" t="s">
        <v>110</v>
      </c>
      <c r="H299" s="85">
        <v>2.16</v>
      </c>
      <c r="I299" s="86">
        <v>0.32500000000000001</v>
      </c>
      <c r="J299" s="87">
        <v>13972.37</v>
      </c>
      <c r="K299" s="88">
        <v>1</v>
      </c>
      <c r="L299" s="89">
        <f>K299*J299</f>
        <v>13972.37</v>
      </c>
    </row>
    <row r="300" spans="1:12" s="81" customFormat="1" hidden="1" x14ac:dyDescent="0.25">
      <c r="A300" s="82" t="s">
        <v>731</v>
      </c>
      <c r="B300" s="90" t="s">
        <v>732</v>
      </c>
      <c r="C300" s="91" t="s">
        <v>733</v>
      </c>
      <c r="D300" s="85">
        <v>1</v>
      </c>
      <c r="E300" s="85">
        <v>1</v>
      </c>
      <c r="F300" s="85"/>
      <c r="G300" s="85" t="s">
        <v>24</v>
      </c>
      <c r="H300" s="85">
        <v>0.4</v>
      </c>
      <c r="I300" s="86">
        <v>0.55630000000000002</v>
      </c>
      <c r="J300" s="87">
        <v>5632.5470063250168</v>
      </c>
    </row>
    <row r="301" spans="1:12" s="81" customFormat="1" hidden="1" x14ac:dyDescent="0.25">
      <c r="A301" s="82" t="s">
        <v>734</v>
      </c>
      <c r="B301" s="90" t="s">
        <v>485</v>
      </c>
      <c r="C301" s="91" t="s">
        <v>735</v>
      </c>
      <c r="D301" s="85">
        <v>1</v>
      </c>
      <c r="E301" s="85">
        <v>1</v>
      </c>
      <c r="F301" s="85"/>
      <c r="G301" s="85" t="s">
        <v>24</v>
      </c>
      <c r="H301" s="85">
        <v>0.4</v>
      </c>
      <c r="I301" s="86">
        <v>0.55630000000000002</v>
      </c>
      <c r="J301" s="87">
        <v>6286.2661094306386</v>
      </c>
    </row>
    <row r="302" spans="1:12" s="81" customFormat="1" hidden="1" x14ac:dyDescent="0.25">
      <c r="A302" s="82" t="s">
        <v>736</v>
      </c>
      <c r="B302" s="90" t="s">
        <v>161</v>
      </c>
      <c r="C302" s="91" t="s">
        <v>737</v>
      </c>
      <c r="D302" s="85">
        <v>1</v>
      </c>
      <c r="E302" s="85">
        <v>1</v>
      </c>
      <c r="F302" s="85"/>
      <c r="G302" s="85" t="s">
        <v>24</v>
      </c>
      <c r="H302" s="85">
        <v>0.4</v>
      </c>
      <c r="I302" s="86">
        <v>0.55630000000000002</v>
      </c>
      <c r="J302" s="87">
        <v>7501.9442004265147</v>
      </c>
    </row>
    <row r="303" spans="1:12" s="81" customFormat="1" ht="30" hidden="1" x14ac:dyDescent="0.25">
      <c r="A303" s="82" t="s">
        <v>738</v>
      </c>
      <c r="B303" s="83" t="s">
        <v>161</v>
      </c>
      <c r="C303" s="84" t="s">
        <v>737</v>
      </c>
      <c r="D303" s="85">
        <v>3</v>
      </c>
      <c r="E303" s="85">
        <v>4</v>
      </c>
      <c r="F303" s="85"/>
      <c r="G303" s="85" t="s">
        <v>32</v>
      </c>
      <c r="H303" s="85">
        <v>1.37</v>
      </c>
      <c r="I303" s="86">
        <v>0.1875</v>
      </c>
      <c r="J303" s="87">
        <v>13507.053445633403</v>
      </c>
    </row>
    <row r="304" spans="1:12" s="81" customFormat="1" ht="15" hidden="1" customHeight="1" x14ac:dyDescent="0.25">
      <c r="A304" s="82" t="s">
        <v>739</v>
      </c>
      <c r="B304" s="90" t="s">
        <v>267</v>
      </c>
      <c r="C304" s="91" t="s">
        <v>740</v>
      </c>
      <c r="D304" s="85">
        <v>5</v>
      </c>
      <c r="E304" s="85">
        <v>2</v>
      </c>
      <c r="F304" s="85"/>
      <c r="G304" s="85" t="s">
        <v>44</v>
      </c>
      <c r="H304" s="85">
        <v>0.76</v>
      </c>
      <c r="I304" s="86">
        <v>0.41670000000000001</v>
      </c>
      <c r="J304" s="87">
        <v>3277.7491458501827</v>
      </c>
    </row>
    <row r="305" spans="1:14" s="81" customFormat="1" hidden="1" x14ac:dyDescent="0.25">
      <c r="A305" s="82" t="s">
        <v>741</v>
      </c>
      <c r="B305" s="90" t="s">
        <v>394</v>
      </c>
      <c r="C305" s="91" t="s">
        <v>742</v>
      </c>
      <c r="D305" s="85">
        <v>5</v>
      </c>
      <c r="E305" s="85">
        <v>2</v>
      </c>
      <c r="F305" s="85"/>
      <c r="G305" s="85" t="s">
        <v>44</v>
      </c>
      <c r="H305" s="85">
        <v>0.76</v>
      </c>
      <c r="I305" s="86">
        <v>0.41670000000000001</v>
      </c>
      <c r="J305" s="87">
        <v>6754.7981349666161</v>
      </c>
    </row>
    <row r="306" spans="1:14" s="81" customFormat="1" hidden="1" x14ac:dyDescent="0.25">
      <c r="A306" s="82" t="s">
        <v>743</v>
      </c>
      <c r="B306" s="90" t="s">
        <v>744</v>
      </c>
      <c r="C306" s="91" t="s">
        <v>745</v>
      </c>
      <c r="D306" s="85">
        <v>1</v>
      </c>
      <c r="E306" s="85">
        <v>2</v>
      </c>
      <c r="F306" s="85"/>
      <c r="G306" s="85" t="s">
        <v>44</v>
      </c>
      <c r="H306" s="85">
        <v>0.76</v>
      </c>
      <c r="I306" s="86">
        <v>0.41670000000000001</v>
      </c>
      <c r="J306" s="87">
        <v>20865.844156645137</v>
      </c>
    </row>
    <row r="307" spans="1:14" s="81" customFormat="1" ht="45" hidden="1" x14ac:dyDescent="0.25">
      <c r="A307" s="82" t="s">
        <v>746</v>
      </c>
      <c r="B307" s="90" t="s">
        <v>150</v>
      </c>
      <c r="C307" s="92" t="s">
        <v>747</v>
      </c>
      <c r="D307" s="85">
        <v>2</v>
      </c>
      <c r="E307" s="85">
        <v>2</v>
      </c>
      <c r="F307" s="85"/>
      <c r="G307" s="85" t="s">
        <v>44</v>
      </c>
      <c r="H307" s="85">
        <v>0.76</v>
      </c>
      <c r="I307" s="86">
        <v>0.41670000000000001</v>
      </c>
      <c r="J307" s="87">
        <v>6405.8187324187838</v>
      </c>
    </row>
    <row r="308" spans="1:14" s="81" customFormat="1" ht="30" hidden="1" x14ac:dyDescent="0.25">
      <c r="A308" s="171" t="s">
        <v>748</v>
      </c>
      <c r="B308" s="172" t="s">
        <v>749</v>
      </c>
      <c r="C308" s="173" t="s">
        <v>750</v>
      </c>
      <c r="D308" s="174">
        <v>1</v>
      </c>
      <c r="E308" s="174">
        <v>4</v>
      </c>
      <c r="F308" s="174"/>
      <c r="G308" s="174" t="s">
        <v>32</v>
      </c>
      <c r="H308" s="174">
        <v>1.37</v>
      </c>
      <c r="I308" s="175">
        <v>0.1875</v>
      </c>
      <c r="J308" s="87">
        <v>50144.71</v>
      </c>
    </row>
    <row r="309" spans="1:14" ht="21" customHeight="1" x14ac:dyDescent="0.25">
      <c r="A309" s="135" t="s">
        <v>751</v>
      </c>
      <c r="B309" s="151" t="s">
        <v>749</v>
      </c>
      <c r="C309" s="39" t="s">
        <v>750</v>
      </c>
      <c r="D309" s="40">
        <v>2</v>
      </c>
      <c r="E309" s="40">
        <v>6</v>
      </c>
      <c r="F309" s="40">
        <v>2</v>
      </c>
      <c r="G309" s="40" t="s">
        <v>1246</v>
      </c>
      <c r="H309" s="40">
        <v>2.73</v>
      </c>
      <c r="I309" s="95">
        <v>8.7599999999999997E-2</v>
      </c>
      <c r="J309" s="42">
        <v>57172.17</v>
      </c>
      <c r="K309" s="43">
        <v>13</v>
      </c>
      <c r="L309" s="44">
        <f>J309*K309</f>
        <v>743238.21</v>
      </c>
      <c r="M309" s="1" t="str">
        <f>VLOOKUP(A309,'[1]Схемы лекарственной терапии КС'!$A$67:$E$764,5,0)</f>
        <v>st19.110</v>
      </c>
      <c r="N309" s="1">
        <v>1</v>
      </c>
    </row>
    <row r="310" spans="1:14" x14ac:dyDescent="0.25">
      <c r="A310" s="135" t="s">
        <v>752</v>
      </c>
      <c r="B310" s="151" t="s">
        <v>749</v>
      </c>
      <c r="C310" s="39" t="s">
        <v>753</v>
      </c>
      <c r="D310" s="40">
        <v>1</v>
      </c>
      <c r="E310" s="40">
        <v>6</v>
      </c>
      <c r="F310" s="40">
        <v>3</v>
      </c>
      <c r="G310" s="40" t="s">
        <v>1247</v>
      </c>
      <c r="H310" s="40">
        <v>5.16</v>
      </c>
      <c r="I310" s="95">
        <v>8.7599999999999997E-2</v>
      </c>
      <c r="J310" s="42">
        <v>91261.96</v>
      </c>
      <c r="K310" s="43">
        <v>1</v>
      </c>
      <c r="L310" s="44">
        <f>J310*K310</f>
        <v>91261.96</v>
      </c>
      <c r="M310" s="1" t="str">
        <f>VLOOKUP(A310,'[1]Схемы лекарственной терапии КС'!$A$67:$E$764,5,0)</f>
        <v>st19.110</v>
      </c>
      <c r="N310" s="1">
        <v>1</v>
      </c>
    </row>
    <row r="311" spans="1:14" s="81" customFormat="1" hidden="1" x14ac:dyDescent="0.25">
      <c r="A311" s="75" t="s">
        <v>754</v>
      </c>
      <c r="B311" s="76" t="s">
        <v>749</v>
      </c>
      <c r="C311" s="77" t="s">
        <v>753</v>
      </c>
      <c r="D311" s="78">
        <v>2</v>
      </c>
      <c r="E311" s="78">
        <v>10</v>
      </c>
      <c r="F311" s="78"/>
      <c r="G311" s="78" t="s">
        <v>188</v>
      </c>
      <c r="H311" s="78">
        <v>5.25</v>
      </c>
      <c r="I311" s="79">
        <v>5.79E-2</v>
      </c>
      <c r="J311" s="87">
        <v>96289.420914099348</v>
      </c>
    </row>
    <row r="312" spans="1:14" s="81" customFormat="1" ht="30" hidden="1" x14ac:dyDescent="0.25">
      <c r="A312" s="171" t="s">
        <v>755</v>
      </c>
      <c r="B312" s="172" t="s">
        <v>286</v>
      </c>
      <c r="C312" s="173" t="s">
        <v>756</v>
      </c>
      <c r="D312" s="174">
        <v>1</v>
      </c>
      <c r="E312" s="174">
        <v>4</v>
      </c>
      <c r="F312" s="174"/>
      <c r="G312" s="174" t="s">
        <v>32</v>
      </c>
      <c r="H312" s="174">
        <v>1.37</v>
      </c>
      <c r="I312" s="175">
        <v>0.1875</v>
      </c>
      <c r="J312" s="87">
        <v>61621.007181853565</v>
      </c>
    </row>
    <row r="313" spans="1:14" ht="21.75" customHeight="1" x14ac:dyDescent="0.25">
      <c r="A313" s="135" t="s">
        <v>757</v>
      </c>
      <c r="B313" s="151" t="s">
        <v>286</v>
      </c>
      <c r="C313" s="39" t="s">
        <v>758</v>
      </c>
      <c r="D313" s="40">
        <v>1</v>
      </c>
      <c r="E313" s="40">
        <v>6</v>
      </c>
      <c r="F313" s="40">
        <v>3</v>
      </c>
      <c r="G313" s="40" t="s">
        <v>1247</v>
      </c>
      <c r="H313" s="40">
        <v>5.16</v>
      </c>
      <c r="I313" s="95">
        <v>8.7599999999999997E-2</v>
      </c>
      <c r="J313" s="42">
        <v>104738.26</v>
      </c>
      <c r="K313" s="43">
        <v>1</v>
      </c>
      <c r="L313" s="44">
        <f>J313*K313</f>
        <v>104738.26</v>
      </c>
      <c r="M313" s="1" t="str">
        <f>VLOOKUP(A313,'[1]Схемы лекарственной терапии КС'!$A$67:$E$764,5,0)</f>
        <v>st19.110</v>
      </c>
      <c r="N313" s="1">
        <v>1</v>
      </c>
    </row>
    <row r="314" spans="1:14" s="81" customFormat="1" hidden="1" x14ac:dyDescent="0.25">
      <c r="A314" s="75" t="s">
        <v>759</v>
      </c>
      <c r="B314" s="192" t="s">
        <v>760</v>
      </c>
      <c r="C314" s="193" t="s">
        <v>761</v>
      </c>
      <c r="D314" s="78">
        <v>1</v>
      </c>
      <c r="E314" s="78">
        <v>3</v>
      </c>
      <c r="F314" s="78">
        <v>3</v>
      </c>
      <c r="G314" s="78" t="s">
        <v>20</v>
      </c>
      <c r="H314" s="78">
        <v>1.07</v>
      </c>
      <c r="I314" s="79">
        <v>0.23710000000000001</v>
      </c>
      <c r="J314" s="87">
        <v>47120.654705767498</v>
      </c>
      <c r="K314" s="108">
        <v>24</v>
      </c>
      <c r="L314" s="109">
        <f>K314*J314</f>
        <v>1130895.71293842</v>
      </c>
    </row>
    <row r="315" spans="1:14" s="81" customFormat="1" hidden="1" x14ac:dyDescent="0.25">
      <c r="A315" s="99" t="s">
        <v>762</v>
      </c>
      <c r="B315" s="100" t="s">
        <v>760</v>
      </c>
      <c r="C315" s="101" t="s">
        <v>763</v>
      </c>
      <c r="D315" s="88">
        <v>1</v>
      </c>
      <c r="E315" s="88">
        <v>5</v>
      </c>
      <c r="F315" s="88">
        <v>3</v>
      </c>
      <c r="G315" s="88" t="s">
        <v>110</v>
      </c>
      <c r="H315" s="88">
        <v>2.16</v>
      </c>
      <c r="I315" s="102">
        <v>0.32500000000000001</v>
      </c>
      <c r="J315" s="103">
        <v>90237.9</v>
      </c>
      <c r="K315" s="88">
        <v>1</v>
      </c>
      <c r="L315" s="89">
        <f>J315*K315</f>
        <v>90237.9</v>
      </c>
    </row>
    <row r="316" spans="1:14" s="81" customFormat="1" hidden="1" x14ac:dyDescent="0.25">
      <c r="A316" s="82" t="s">
        <v>764</v>
      </c>
      <c r="B316" s="90" t="s">
        <v>289</v>
      </c>
      <c r="C316" s="91" t="s">
        <v>765</v>
      </c>
      <c r="D316" s="85">
        <v>1</v>
      </c>
      <c r="E316" s="85">
        <v>10</v>
      </c>
      <c r="F316" s="85"/>
      <c r="G316" s="85" t="s">
        <v>188</v>
      </c>
      <c r="H316" s="85">
        <v>5.25</v>
      </c>
      <c r="I316" s="86">
        <v>5.79E-2</v>
      </c>
      <c r="J316" s="87">
        <v>100022.86371408749</v>
      </c>
    </row>
    <row r="317" spans="1:14" s="81" customFormat="1" hidden="1" x14ac:dyDescent="0.25">
      <c r="A317" s="82" t="s">
        <v>766</v>
      </c>
      <c r="B317" s="90" t="s">
        <v>767</v>
      </c>
      <c r="C317" s="91" t="s">
        <v>768</v>
      </c>
      <c r="D317" s="85">
        <v>1</v>
      </c>
      <c r="E317" s="85">
        <v>9</v>
      </c>
      <c r="F317" s="85"/>
      <c r="G317" s="85" t="s">
        <v>118</v>
      </c>
      <c r="H317" s="85">
        <v>4.88</v>
      </c>
      <c r="I317" s="86">
        <v>5.8400000000000001E-2</v>
      </c>
      <c r="J317" s="87">
        <v>91155.124272405752</v>
      </c>
    </row>
    <row r="318" spans="1:14" s="81" customFormat="1" hidden="1" x14ac:dyDescent="0.25">
      <c r="A318" s="82" t="s">
        <v>769</v>
      </c>
      <c r="B318" s="90" t="s">
        <v>767</v>
      </c>
      <c r="C318" s="91" t="s">
        <v>770</v>
      </c>
      <c r="D318" s="85">
        <v>1</v>
      </c>
      <c r="E318" s="85">
        <v>12</v>
      </c>
      <c r="F318" s="85"/>
      <c r="G318" s="85" t="s">
        <v>212</v>
      </c>
      <c r="H318" s="85">
        <v>6.76</v>
      </c>
      <c r="I318" s="86">
        <v>5.8999999999999997E-2</v>
      </c>
      <c r="J318" s="87">
        <v>134272.37281470199</v>
      </c>
    </row>
    <row r="319" spans="1:14" s="81" customFormat="1" ht="45" hidden="1" x14ac:dyDescent="0.25">
      <c r="A319" s="179" t="s">
        <v>771</v>
      </c>
      <c r="B319" s="180" t="s">
        <v>557</v>
      </c>
      <c r="C319" s="181" t="s">
        <v>772</v>
      </c>
      <c r="D319" s="93">
        <v>1</v>
      </c>
      <c r="E319" s="93">
        <v>5</v>
      </c>
      <c r="F319" s="93">
        <v>2</v>
      </c>
      <c r="G319" s="93" t="s">
        <v>110</v>
      </c>
      <c r="H319" s="93">
        <v>2.16</v>
      </c>
      <c r="I319" s="182">
        <v>0.32500000000000001</v>
      </c>
      <c r="J319" s="103">
        <v>61952.47</v>
      </c>
      <c r="K319" s="93">
        <v>11</v>
      </c>
      <c r="L319" s="94">
        <f>J319*K319</f>
        <v>681477.17</v>
      </c>
    </row>
    <row r="320" spans="1:14" ht="31.5" customHeight="1" x14ac:dyDescent="0.25">
      <c r="A320" s="135" t="s">
        <v>773</v>
      </c>
      <c r="B320" s="151" t="s">
        <v>557</v>
      </c>
      <c r="C320" s="39" t="s">
        <v>774</v>
      </c>
      <c r="D320" s="40">
        <v>1</v>
      </c>
      <c r="E320" s="40">
        <v>6</v>
      </c>
      <c r="F320" s="40">
        <v>3</v>
      </c>
      <c r="G320" s="40" t="s">
        <v>1247</v>
      </c>
      <c r="H320" s="40">
        <v>5.16</v>
      </c>
      <c r="I320" s="95">
        <v>8.7599999999999997E-2</v>
      </c>
      <c r="J320" s="42">
        <v>103069.73</v>
      </c>
      <c r="K320" s="43">
        <v>1</v>
      </c>
      <c r="L320" s="44">
        <f>J320*K320</f>
        <v>103069.73</v>
      </c>
      <c r="M320" s="1" t="str">
        <f>VLOOKUP(A320,'[1]Схемы лекарственной терапии КС'!$A$67:$E$764,5,0)</f>
        <v>st19.110</v>
      </c>
      <c r="N320" s="1">
        <v>1</v>
      </c>
    </row>
    <row r="321" spans="1:17" s="81" customFormat="1" ht="30" hidden="1" x14ac:dyDescent="0.25">
      <c r="A321" s="75" t="s">
        <v>775</v>
      </c>
      <c r="B321" s="192" t="s">
        <v>313</v>
      </c>
      <c r="C321" s="193" t="s">
        <v>776</v>
      </c>
      <c r="D321" s="78">
        <v>1</v>
      </c>
      <c r="E321" s="78">
        <v>3</v>
      </c>
      <c r="F321" s="78">
        <v>3</v>
      </c>
      <c r="G321" s="78" t="s">
        <v>20</v>
      </c>
      <c r="H321" s="78">
        <v>1.07</v>
      </c>
      <c r="I321" s="79">
        <v>0.23710000000000001</v>
      </c>
      <c r="J321" s="87">
        <v>50619.192742722749</v>
      </c>
      <c r="K321" s="97">
        <v>24</v>
      </c>
      <c r="L321" s="98">
        <f>K321*J321</f>
        <v>1214860.625825346</v>
      </c>
    </row>
    <row r="322" spans="1:17" s="81" customFormat="1" hidden="1" x14ac:dyDescent="0.25">
      <c r="A322" s="82" t="s">
        <v>777</v>
      </c>
      <c r="B322" s="90" t="s">
        <v>313</v>
      </c>
      <c r="C322" s="91" t="s">
        <v>776</v>
      </c>
      <c r="D322" s="85">
        <v>3</v>
      </c>
      <c r="E322" s="85">
        <v>7</v>
      </c>
      <c r="F322" s="85"/>
      <c r="G322" s="85" t="s">
        <v>16</v>
      </c>
      <c r="H322" s="85">
        <v>3.53</v>
      </c>
      <c r="I322" s="86">
        <v>7.1099999999999997E-2</v>
      </c>
      <c r="J322" s="87">
        <v>56624.301987929641</v>
      </c>
    </row>
    <row r="323" spans="1:17" s="81" customFormat="1" ht="30" hidden="1" x14ac:dyDescent="0.25">
      <c r="A323" s="99" t="s">
        <v>778</v>
      </c>
      <c r="B323" s="100" t="s">
        <v>313</v>
      </c>
      <c r="C323" s="101" t="s">
        <v>779</v>
      </c>
      <c r="D323" s="88">
        <v>1</v>
      </c>
      <c r="E323" s="88">
        <v>5</v>
      </c>
      <c r="F323" s="88">
        <v>3</v>
      </c>
      <c r="G323" s="88" t="s">
        <v>110</v>
      </c>
      <c r="H323" s="88">
        <v>2.16</v>
      </c>
      <c r="I323" s="102">
        <v>0.32500000000000001</v>
      </c>
      <c r="J323" s="103">
        <v>93736.44</v>
      </c>
      <c r="K323" s="88">
        <v>1</v>
      </c>
      <c r="L323" s="89">
        <f>J323*K323</f>
        <v>93736.44</v>
      </c>
    </row>
    <row r="324" spans="1:17" s="81" customFormat="1" hidden="1" x14ac:dyDescent="0.25">
      <c r="A324" s="82" t="s">
        <v>780</v>
      </c>
      <c r="B324" s="90" t="s">
        <v>313</v>
      </c>
      <c r="C324" s="91" t="s">
        <v>779</v>
      </c>
      <c r="D324" s="85">
        <v>3</v>
      </c>
      <c r="E324" s="85">
        <v>11</v>
      </c>
      <c r="F324" s="85"/>
      <c r="G324" s="85" t="s">
        <v>226</v>
      </c>
      <c r="H324" s="85">
        <v>5.74</v>
      </c>
      <c r="I324" s="86">
        <v>7.2700000000000001E-2</v>
      </c>
      <c r="J324" s="87">
        <v>99741.550530225868</v>
      </c>
    </row>
    <row r="325" spans="1:17" s="81" customFormat="1" ht="30" hidden="1" x14ac:dyDescent="0.25">
      <c r="A325" s="82" t="s">
        <v>781</v>
      </c>
      <c r="B325" s="83" t="s">
        <v>313</v>
      </c>
      <c r="C325" s="84" t="s">
        <v>782</v>
      </c>
      <c r="D325" s="85">
        <v>1</v>
      </c>
      <c r="E325" s="85">
        <v>4</v>
      </c>
      <c r="F325" s="85"/>
      <c r="G325" s="85" t="s">
        <v>32</v>
      </c>
      <c r="H325" s="85">
        <v>1.37</v>
      </c>
      <c r="I325" s="86">
        <v>0.1875</v>
      </c>
      <c r="J325" s="87">
        <v>51620.044283590571</v>
      </c>
    </row>
    <row r="326" spans="1:17" s="81" customFormat="1" hidden="1" x14ac:dyDescent="0.25">
      <c r="A326" s="82" t="s">
        <v>783</v>
      </c>
      <c r="B326" s="90" t="s">
        <v>313</v>
      </c>
      <c r="C326" s="91" t="s">
        <v>782</v>
      </c>
      <c r="D326" s="85">
        <v>3</v>
      </c>
      <c r="E326" s="85">
        <v>7</v>
      </c>
      <c r="F326" s="85"/>
      <c r="G326" s="85" t="s">
        <v>16</v>
      </c>
      <c r="H326" s="85">
        <v>3.53</v>
      </c>
      <c r="I326" s="86">
        <v>7.1099999999999997E-2</v>
      </c>
      <c r="J326" s="87">
        <v>59626.856610533083</v>
      </c>
    </row>
    <row r="327" spans="1:17" s="81" customFormat="1" ht="30" hidden="1" x14ac:dyDescent="0.25">
      <c r="A327" s="99" t="s">
        <v>784</v>
      </c>
      <c r="B327" s="100" t="s">
        <v>313</v>
      </c>
      <c r="C327" s="101" t="s">
        <v>785</v>
      </c>
      <c r="D327" s="88">
        <v>1</v>
      </c>
      <c r="E327" s="88">
        <v>5</v>
      </c>
      <c r="F327" s="88">
        <v>3</v>
      </c>
      <c r="G327" s="88" t="s">
        <v>110</v>
      </c>
      <c r="H327" s="88">
        <v>2.16</v>
      </c>
      <c r="I327" s="102">
        <v>0.32500000000000001</v>
      </c>
      <c r="J327" s="103">
        <v>94737.29</v>
      </c>
      <c r="K327" s="88">
        <v>1</v>
      </c>
      <c r="L327" s="89">
        <f>J327*K327</f>
        <v>94737.29</v>
      </c>
    </row>
    <row r="328" spans="1:17" s="81" customFormat="1" hidden="1" x14ac:dyDescent="0.25">
      <c r="A328" s="82" t="s">
        <v>786</v>
      </c>
      <c r="B328" s="90" t="s">
        <v>313</v>
      </c>
      <c r="C328" s="91" t="s">
        <v>785</v>
      </c>
      <c r="D328" s="85">
        <v>3</v>
      </c>
      <c r="E328" s="85">
        <v>12</v>
      </c>
      <c r="F328" s="85"/>
      <c r="G328" s="85" t="s">
        <v>212</v>
      </c>
      <c r="H328" s="85">
        <v>6.76</v>
      </c>
      <c r="I328" s="86">
        <v>5.8999999999999997E-2</v>
      </c>
      <c r="J328" s="87">
        <v>102744.10515282932</v>
      </c>
    </row>
    <row r="329" spans="1:17" s="81" customFormat="1" ht="30" hidden="1" x14ac:dyDescent="0.25">
      <c r="A329" s="82" t="s">
        <v>787</v>
      </c>
      <c r="B329" s="90" t="s">
        <v>788</v>
      </c>
      <c r="C329" s="92" t="s">
        <v>789</v>
      </c>
      <c r="D329" s="85">
        <v>1</v>
      </c>
      <c r="E329" s="85">
        <v>7</v>
      </c>
      <c r="F329" s="85"/>
      <c r="G329" s="85" t="s">
        <v>16</v>
      </c>
      <c r="H329" s="85">
        <v>3.53</v>
      </c>
      <c r="I329" s="86">
        <v>7.1099999999999997E-2</v>
      </c>
      <c r="J329" s="87">
        <v>61854.943707396626</v>
      </c>
    </row>
    <row r="330" spans="1:17" s="81" customFormat="1" hidden="1" x14ac:dyDescent="0.25">
      <c r="A330" s="82" t="s">
        <v>790</v>
      </c>
      <c r="B330" s="90" t="s">
        <v>788</v>
      </c>
      <c r="C330" s="91" t="s">
        <v>791</v>
      </c>
      <c r="D330" s="85">
        <v>1</v>
      </c>
      <c r="E330" s="85">
        <v>11</v>
      </c>
      <c r="F330" s="85"/>
      <c r="G330" s="85" t="s">
        <v>226</v>
      </c>
      <c r="H330" s="85">
        <v>5.74</v>
      </c>
      <c r="I330" s="86">
        <v>7.2700000000000001E-2</v>
      </c>
      <c r="J330" s="87">
        <v>104972.19224969286</v>
      </c>
    </row>
    <row r="331" spans="1:17" s="81" customFormat="1" ht="30" hidden="1" x14ac:dyDescent="0.25">
      <c r="A331" s="82" t="s">
        <v>792</v>
      </c>
      <c r="B331" s="83" t="s">
        <v>793</v>
      </c>
      <c r="C331" s="84" t="s">
        <v>794</v>
      </c>
      <c r="D331" s="85">
        <v>1</v>
      </c>
      <c r="E331" s="85">
        <v>4</v>
      </c>
      <c r="F331" s="85"/>
      <c r="G331" s="85" t="s">
        <v>32</v>
      </c>
      <c r="H331" s="85">
        <v>1.37</v>
      </c>
      <c r="I331" s="86">
        <v>0.1875</v>
      </c>
      <c r="J331" s="87">
        <v>51166.353934078834</v>
      </c>
    </row>
    <row r="332" spans="1:17" s="81" customFormat="1" ht="30" hidden="1" x14ac:dyDescent="0.25">
      <c r="A332" s="183" t="s">
        <v>795</v>
      </c>
      <c r="B332" s="172" t="s">
        <v>793</v>
      </c>
      <c r="C332" s="173" t="s">
        <v>794</v>
      </c>
      <c r="D332" s="178">
        <v>2</v>
      </c>
      <c r="E332" s="178">
        <v>7</v>
      </c>
      <c r="F332" s="178"/>
      <c r="G332" s="178" t="s">
        <v>16</v>
      </c>
      <c r="H332" s="178">
        <v>3.53</v>
      </c>
      <c r="I332" s="184">
        <v>7.1099999999999997E-2</v>
      </c>
      <c r="J332" s="112">
        <v>55615.947663602987</v>
      </c>
      <c r="K332" s="107"/>
      <c r="L332" s="107"/>
      <c r="M332" s="107"/>
      <c r="N332" s="107"/>
      <c r="O332" s="107"/>
      <c r="P332" s="107"/>
      <c r="Q332" s="107"/>
    </row>
    <row r="333" spans="1:17" ht="30" x14ac:dyDescent="0.25">
      <c r="A333" s="135" t="s">
        <v>796</v>
      </c>
      <c r="B333" s="151" t="s">
        <v>793</v>
      </c>
      <c r="C333" s="39" t="s">
        <v>797</v>
      </c>
      <c r="D333" s="40">
        <v>1</v>
      </c>
      <c r="E333" s="40">
        <v>6</v>
      </c>
      <c r="F333" s="40">
        <v>3</v>
      </c>
      <c r="G333" s="40" t="s">
        <v>1247</v>
      </c>
      <c r="H333" s="40">
        <v>5.16</v>
      </c>
      <c r="I333" s="95">
        <v>8.7599999999999997E-2</v>
      </c>
      <c r="J333" s="42">
        <v>94283.6</v>
      </c>
      <c r="K333" s="43">
        <v>2</v>
      </c>
      <c r="L333" s="44">
        <f>J333*K333</f>
        <v>188567.2</v>
      </c>
      <c r="M333" s="1" t="str">
        <f>VLOOKUP(A333,'[1]Схемы лекарственной терапии КС'!$A$67:$E$764,5,0)</f>
        <v>st19.110</v>
      </c>
      <c r="N333" s="1">
        <v>1</v>
      </c>
    </row>
    <row r="334" spans="1:17" s="81" customFormat="1" hidden="1" x14ac:dyDescent="0.25">
      <c r="A334" s="185" t="s">
        <v>798</v>
      </c>
      <c r="B334" s="186" t="s">
        <v>793</v>
      </c>
      <c r="C334" s="187" t="s">
        <v>797</v>
      </c>
      <c r="D334" s="188">
        <v>2</v>
      </c>
      <c r="E334" s="188">
        <v>10</v>
      </c>
      <c r="F334" s="188"/>
      <c r="G334" s="188" t="s">
        <v>188</v>
      </c>
      <c r="H334" s="188">
        <v>5.25</v>
      </c>
      <c r="I334" s="189">
        <v>5.79E-2</v>
      </c>
      <c r="J334" s="96">
        <v>98733.196205899221</v>
      </c>
    </row>
    <row r="335" spans="1:17" ht="30" x14ac:dyDescent="0.25">
      <c r="A335" s="135" t="s">
        <v>799</v>
      </c>
      <c r="B335" s="151" t="s">
        <v>800</v>
      </c>
      <c r="C335" s="39" t="s">
        <v>801</v>
      </c>
      <c r="D335" s="40">
        <v>5</v>
      </c>
      <c r="E335" s="40">
        <v>6</v>
      </c>
      <c r="F335" s="40">
        <v>1</v>
      </c>
      <c r="G335" s="40" t="s">
        <v>1245</v>
      </c>
      <c r="H335" s="40">
        <v>1.88</v>
      </c>
      <c r="I335" s="95">
        <v>8.7599999999999997E-2</v>
      </c>
      <c r="J335" s="42">
        <v>48395</v>
      </c>
      <c r="K335" s="43">
        <v>33</v>
      </c>
      <c r="L335" s="44">
        <f>J335*K335</f>
        <v>1597035</v>
      </c>
      <c r="M335" s="1" t="str">
        <f>VLOOKUP(A335,'[1]Схемы лекарственной терапии КС'!$A$67:$E$764,5,0)</f>
        <v>st19.110</v>
      </c>
      <c r="N335" s="1">
        <v>1</v>
      </c>
    </row>
    <row r="336" spans="1:17" s="81" customFormat="1" hidden="1" x14ac:dyDescent="0.25">
      <c r="A336" s="185" t="s">
        <v>802</v>
      </c>
      <c r="B336" s="186" t="s">
        <v>800</v>
      </c>
      <c r="C336" s="187" t="s">
        <v>803</v>
      </c>
      <c r="D336" s="188">
        <v>5</v>
      </c>
      <c r="E336" s="188">
        <v>10</v>
      </c>
      <c r="F336" s="188"/>
      <c r="G336" s="188" t="s">
        <v>188</v>
      </c>
      <c r="H336" s="188">
        <v>5.25</v>
      </c>
      <c r="I336" s="189">
        <v>5.79E-2</v>
      </c>
      <c r="J336" s="113">
        <v>89512.246230442659</v>
      </c>
    </row>
    <row r="337" spans="1:17" ht="30" x14ac:dyDescent="0.25">
      <c r="A337" s="135" t="s">
        <v>804</v>
      </c>
      <c r="B337" s="151" t="s">
        <v>805</v>
      </c>
      <c r="C337" s="39" t="s">
        <v>806</v>
      </c>
      <c r="D337" s="40">
        <v>5</v>
      </c>
      <c r="E337" s="40">
        <v>6</v>
      </c>
      <c r="F337" s="40">
        <v>1</v>
      </c>
      <c r="G337" s="40" t="s">
        <v>1245</v>
      </c>
      <c r="H337" s="40">
        <v>1.88</v>
      </c>
      <c r="I337" s="95">
        <v>8.7599999999999997E-2</v>
      </c>
      <c r="J337" s="42">
        <v>49872.05</v>
      </c>
      <c r="K337" s="43">
        <v>35</v>
      </c>
      <c r="L337" s="44">
        <f>J337*K337</f>
        <v>1745521.75</v>
      </c>
      <c r="M337" s="1" t="str">
        <f>VLOOKUP(A337,'[1]Схемы лекарственной терапии КС'!$A$67:$E$764,5,0)</f>
        <v>st19.110</v>
      </c>
      <c r="N337" s="1">
        <v>1</v>
      </c>
    </row>
    <row r="338" spans="1:17" s="81" customFormat="1" hidden="1" x14ac:dyDescent="0.25">
      <c r="A338" s="185" t="s">
        <v>807</v>
      </c>
      <c r="B338" s="186" t="s">
        <v>805</v>
      </c>
      <c r="C338" s="187" t="s">
        <v>808</v>
      </c>
      <c r="D338" s="188">
        <v>5</v>
      </c>
      <c r="E338" s="188">
        <v>10</v>
      </c>
      <c r="F338" s="188"/>
      <c r="G338" s="188" t="s">
        <v>188</v>
      </c>
      <c r="H338" s="188">
        <v>5.25</v>
      </c>
      <c r="I338" s="189">
        <v>5.79E-2</v>
      </c>
      <c r="J338" s="80">
        <v>92989.295219559091</v>
      </c>
    </row>
    <row r="339" spans="1:17" ht="31.5" customHeight="1" x14ac:dyDescent="0.25">
      <c r="A339" s="135" t="s">
        <v>809</v>
      </c>
      <c r="B339" s="151" t="s">
        <v>810</v>
      </c>
      <c r="C339" s="39" t="s">
        <v>811</v>
      </c>
      <c r="D339" s="40">
        <v>1</v>
      </c>
      <c r="E339" s="40">
        <v>6</v>
      </c>
      <c r="F339" s="40">
        <v>2</v>
      </c>
      <c r="G339" s="40" t="s">
        <v>1246</v>
      </c>
      <c r="H339" s="40">
        <v>2.73</v>
      </c>
      <c r="I339" s="95">
        <v>8.7599999999999997E-2</v>
      </c>
      <c r="J339" s="42">
        <v>64385.2</v>
      </c>
      <c r="K339" s="43">
        <v>11</v>
      </c>
      <c r="L339" s="44">
        <f>J339*K339</f>
        <v>708237.2</v>
      </c>
      <c r="M339" s="1" t="str">
        <f>VLOOKUP(A339,'[1]Схемы лекарственной терапии КС'!$A$67:$E$764,5,0)</f>
        <v>st19.110</v>
      </c>
      <c r="N339" s="1">
        <v>1</v>
      </c>
    </row>
    <row r="340" spans="1:17" s="81" customFormat="1" hidden="1" x14ac:dyDescent="0.25">
      <c r="A340" s="75" t="s">
        <v>812</v>
      </c>
      <c r="B340" s="76" t="s">
        <v>810</v>
      </c>
      <c r="C340" s="77" t="s">
        <v>813</v>
      </c>
      <c r="D340" s="78">
        <v>1</v>
      </c>
      <c r="E340" s="78">
        <v>10</v>
      </c>
      <c r="F340" s="78"/>
      <c r="G340" s="78" t="s">
        <v>188</v>
      </c>
      <c r="H340" s="78">
        <v>5.25</v>
      </c>
      <c r="I340" s="79">
        <v>5.79E-2</v>
      </c>
      <c r="J340" s="87">
        <v>107100.34124123761</v>
      </c>
    </row>
    <row r="341" spans="1:17" s="81" customFormat="1" ht="30" hidden="1" x14ac:dyDescent="0.25">
      <c r="A341" s="99" t="s">
        <v>814</v>
      </c>
      <c r="B341" s="100" t="s">
        <v>815</v>
      </c>
      <c r="C341" s="104" t="s">
        <v>816</v>
      </c>
      <c r="D341" s="88">
        <v>1</v>
      </c>
      <c r="E341" s="88">
        <v>5</v>
      </c>
      <c r="F341" s="88">
        <v>2</v>
      </c>
      <c r="G341" s="88" t="s">
        <v>110</v>
      </c>
      <c r="H341" s="88">
        <v>2.16</v>
      </c>
      <c r="I341" s="102">
        <v>0.32500000000000001</v>
      </c>
      <c r="J341" s="103">
        <v>56040.87</v>
      </c>
      <c r="K341" s="88">
        <v>8</v>
      </c>
      <c r="L341" s="89">
        <f>J341*K341</f>
        <v>448326.96</v>
      </c>
    </row>
    <row r="342" spans="1:17" s="81" customFormat="1" hidden="1" x14ac:dyDescent="0.25">
      <c r="A342" s="171" t="s">
        <v>817</v>
      </c>
      <c r="B342" s="176" t="s">
        <v>815</v>
      </c>
      <c r="C342" s="177" t="s">
        <v>816</v>
      </c>
      <c r="D342" s="174">
        <v>2</v>
      </c>
      <c r="E342" s="174">
        <v>7</v>
      </c>
      <c r="F342" s="174"/>
      <c r="G342" s="174" t="s">
        <v>16</v>
      </c>
      <c r="H342" s="174">
        <v>3.53</v>
      </c>
      <c r="I342" s="175">
        <v>7.1099999999999997E-2</v>
      </c>
      <c r="J342" s="87">
        <v>58490.467882778408</v>
      </c>
    </row>
    <row r="343" spans="1:17" ht="32.25" customHeight="1" x14ac:dyDescent="0.25">
      <c r="A343" s="135" t="s">
        <v>818</v>
      </c>
      <c r="B343" s="151" t="s">
        <v>815</v>
      </c>
      <c r="C343" s="39" t="s">
        <v>819</v>
      </c>
      <c r="D343" s="40">
        <v>1</v>
      </c>
      <c r="E343" s="40">
        <v>6</v>
      </c>
      <c r="F343" s="40">
        <v>3</v>
      </c>
      <c r="G343" s="40" t="s">
        <v>1247</v>
      </c>
      <c r="H343" s="40">
        <v>5.16</v>
      </c>
      <c r="I343" s="95">
        <v>8.7599999999999997E-2</v>
      </c>
      <c r="J343" s="42">
        <v>97158.12</v>
      </c>
      <c r="K343" s="43">
        <v>2</v>
      </c>
      <c r="L343" s="44">
        <f>J343*K343</f>
        <v>194316.24</v>
      </c>
      <c r="M343" s="1" t="str">
        <f>VLOOKUP(A343,'[1]Схемы лекарственной терапии КС'!$A$67:$E$764,5,0)</f>
        <v>st19.110</v>
      </c>
      <c r="N343" s="1">
        <v>1</v>
      </c>
    </row>
    <row r="344" spans="1:17" s="81" customFormat="1" hidden="1" x14ac:dyDescent="0.25">
      <c r="A344" s="75" t="s">
        <v>820</v>
      </c>
      <c r="B344" s="76" t="s">
        <v>815</v>
      </c>
      <c r="C344" s="77" t="s">
        <v>819</v>
      </c>
      <c r="D344" s="78">
        <v>2</v>
      </c>
      <c r="E344" s="78">
        <v>11</v>
      </c>
      <c r="F344" s="78"/>
      <c r="G344" s="78" t="s">
        <v>226</v>
      </c>
      <c r="H344" s="78">
        <v>5.74</v>
      </c>
      <c r="I344" s="79">
        <v>7.2700000000000001E-2</v>
      </c>
      <c r="J344" s="87">
        <v>101607.71642507464</v>
      </c>
    </row>
    <row r="345" spans="1:17" s="81" customFormat="1" ht="30" hidden="1" x14ac:dyDescent="0.25">
      <c r="A345" s="82" t="s">
        <v>821</v>
      </c>
      <c r="B345" s="90" t="s">
        <v>513</v>
      </c>
      <c r="C345" s="92" t="s">
        <v>822</v>
      </c>
      <c r="D345" s="85">
        <v>14</v>
      </c>
      <c r="E345" s="85">
        <v>12</v>
      </c>
      <c r="F345" s="85"/>
      <c r="G345" s="85" t="s">
        <v>212</v>
      </c>
      <c r="H345" s="85">
        <v>6.76</v>
      </c>
      <c r="I345" s="86">
        <v>5.8999999999999997E-2</v>
      </c>
      <c r="J345" s="87">
        <v>99075.912317674272</v>
      </c>
    </row>
    <row r="346" spans="1:17" s="81" customFormat="1" ht="30" hidden="1" x14ac:dyDescent="0.25">
      <c r="A346" s="82" t="s">
        <v>823</v>
      </c>
      <c r="B346" s="83" t="s">
        <v>824</v>
      </c>
      <c r="C346" s="84" t="s">
        <v>825</v>
      </c>
      <c r="D346" s="85">
        <v>1</v>
      </c>
      <c r="E346" s="85">
        <v>3</v>
      </c>
      <c r="F346" s="85">
        <v>3</v>
      </c>
      <c r="G346" s="85" t="s">
        <v>20</v>
      </c>
      <c r="H346" s="85">
        <v>1.07</v>
      </c>
      <c r="I346" s="86">
        <v>0.23710000000000001</v>
      </c>
      <c r="J346" s="87">
        <v>46747.899314903138</v>
      </c>
      <c r="K346" s="88">
        <v>18</v>
      </c>
      <c r="L346" s="89">
        <f>K346*J346</f>
        <v>841462.18766825646</v>
      </c>
    </row>
    <row r="347" spans="1:17" s="81" customFormat="1" hidden="1" x14ac:dyDescent="0.25">
      <c r="A347" s="82" t="s">
        <v>826</v>
      </c>
      <c r="B347" s="90" t="s">
        <v>824</v>
      </c>
      <c r="C347" s="91" t="s">
        <v>825</v>
      </c>
      <c r="D347" s="85" t="s">
        <v>281</v>
      </c>
      <c r="E347" s="85">
        <v>7</v>
      </c>
      <c r="F347" s="85"/>
      <c r="G347" s="85" t="s">
        <v>16</v>
      </c>
      <c r="H347" s="85">
        <v>3.53</v>
      </c>
      <c r="I347" s="86">
        <v>7.1099999999999997E-2</v>
      </c>
      <c r="J347" s="87">
        <v>51653.553585734626</v>
      </c>
    </row>
    <row r="348" spans="1:17" s="81" customFormat="1" ht="30" hidden="1" x14ac:dyDescent="0.25">
      <c r="A348" s="99" t="s">
        <v>827</v>
      </c>
      <c r="B348" s="100" t="s">
        <v>824</v>
      </c>
      <c r="C348" s="101" t="s">
        <v>828</v>
      </c>
      <c r="D348" s="88">
        <v>1</v>
      </c>
      <c r="E348" s="88">
        <v>5</v>
      </c>
      <c r="F348" s="88">
        <v>3</v>
      </c>
      <c r="G348" s="88" t="s">
        <v>110</v>
      </c>
      <c r="H348" s="88">
        <v>2.16</v>
      </c>
      <c r="I348" s="102">
        <v>0.32500000000000001</v>
      </c>
      <c r="J348" s="103">
        <v>89865.15</v>
      </c>
      <c r="K348" s="88">
        <v>1</v>
      </c>
      <c r="L348" s="89">
        <f>J348*K348</f>
        <v>89865.15</v>
      </c>
    </row>
    <row r="349" spans="1:17" s="81" customFormat="1" hidden="1" x14ac:dyDescent="0.25">
      <c r="A349" s="171" t="s">
        <v>829</v>
      </c>
      <c r="B349" s="176" t="s">
        <v>824</v>
      </c>
      <c r="C349" s="93" t="s">
        <v>828</v>
      </c>
      <c r="D349" s="174" t="s">
        <v>281</v>
      </c>
      <c r="E349" s="174">
        <v>12</v>
      </c>
      <c r="F349" s="174"/>
      <c r="G349" s="174" t="s">
        <v>212</v>
      </c>
      <c r="H349" s="174">
        <v>6.76</v>
      </c>
      <c r="I349" s="175">
        <v>5.8999999999999997E-2</v>
      </c>
      <c r="J349" s="96">
        <v>94770.80212803086</v>
      </c>
    </row>
    <row r="350" spans="1:17" ht="52.5" customHeight="1" x14ac:dyDescent="0.25">
      <c r="A350" s="151" t="s">
        <v>830</v>
      </c>
      <c r="B350" s="151" t="s">
        <v>209</v>
      </c>
      <c r="C350" s="39" t="s">
        <v>831</v>
      </c>
      <c r="D350" s="61">
        <v>2</v>
      </c>
      <c r="E350" s="61">
        <v>6</v>
      </c>
      <c r="F350" s="61">
        <v>1</v>
      </c>
      <c r="G350" s="40" t="s">
        <v>1245</v>
      </c>
      <c r="H350" s="40">
        <v>1.88</v>
      </c>
      <c r="I350" s="95">
        <v>8.7599999999999997E-2</v>
      </c>
      <c r="J350" s="115">
        <v>49523.07</v>
      </c>
      <c r="K350" s="116">
        <v>50</v>
      </c>
      <c r="L350" s="44">
        <f>J350*K350</f>
        <v>2476153.5</v>
      </c>
      <c r="M350" s="1" t="str">
        <f>VLOOKUP(A350,'[1]Схемы лекарственной терапии КС'!$A$67:$E$764,5,0)</f>
        <v>st19.110</v>
      </c>
      <c r="N350" s="1">
        <v>1</v>
      </c>
      <c r="O350" s="59"/>
      <c r="P350" s="59"/>
      <c r="Q350" s="59"/>
    </row>
    <row r="351" spans="1:17" s="81" customFormat="1" ht="60" hidden="1" x14ac:dyDescent="0.25">
      <c r="A351" s="75" t="s">
        <v>832</v>
      </c>
      <c r="B351" s="76" t="s">
        <v>209</v>
      </c>
      <c r="C351" s="191" t="s">
        <v>833</v>
      </c>
      <c r="D351" s="78">
        <v>2</v>
      </c>
      <c r="E351" s="78">
        <v>10</v>
      </c>
      <c r="F351" s="78"/>
      <c r="G351" s="78" t="s">
        <v>188</v>
      </c>
      <c r="H351" s="78">
        <v>5.25</v>
      </c>
      <c r="I351" s="79">
        <v>5.79E-2</v>
      </c>
      <c r="J351" s="80">
        <v>92640.315817011258</v>
      </c>
    </row>
    <row r="352" spans="1:17" s="81" customFormat="1" ht="30" hidden="1" x14ac:dyDescent="0.25">
      <c r="A352" s="82" t="s">
        <v>834</v>
      </c>
      <c r="B352" s="90" t="s">
        <v>835</v>
      </c>
      <c r="C352" s="92" t="s">
        <v>836</v>
      </c>
      <c r="D352" s="85">
        <v>12</v>
      </c>
      <c r="E352" s="85">
        <v>9</v>
      </c>
      <c r="F352" s="85"/>
      <c r="G352" s="85" t="s">
        <v>118</v>
      </c>
      <c r="H352" s="85">
        <v>4.88</v>
      </c>
      <c r="I352" s="86">
        <v>5.8400000000000001E-2</v>
      </c>
      <c r="J352" s="87">
        <v>51617.678970765846</v>
      </c>
    </row>
    <row r="353" spans="1:14" s="81" customFormat="1" ht="30" hidden="1" x14ac:dyDescent="0.25">
      <c r="A353" s="171" t="s">
        <v>837</v>
      </c>
      <c r="B353" s="176" t="s">
        <v>838</v>
      </c>
      <c r="C353" s="178" t="s">
        <v>839</v>
      </c>
      <c r="D353" s="174">
        <v>12</v>
      </c>
      <c r="E353" s="174">
        <v>7</v>
      </c>
      <c r="F353" s="174"/>
      <c r="G353" s="174" t="s">
        <v>16</v>
      </c>
      <c r="H353" s="174">
        <v>3.53</v>
      </c>
      <c r="I353" s="175">
        <v>7.1099999999999997E-2</v>
      </c>
      <c r="J353" s="96">
        <v>43637.489232612592</v>
      </c>
    </row>
    <row r="354" spans="1:14" ht="30" x14ac:dyDescent="0.25">
      <c r="A354" s="135" t="s">
        <v>840</v>
      </c>
      <c r="B354" s="151" t="s">
        <v>841</v>
      </c>
      <c r="C354" s="39" t="s">
        <v>842</v>
      </c>
      <c r="D354" s="40">
        <v>1</v>
      </c>
      <c r="E354" s="40">
        <v>6</v>
      </c>
      <c r="F354" s="40">
        <v>1</v>
      </c>
      <c r="G354" s="40" t="s">
        <v>1245</v>
      </c>
      <c r="H354" s="40">
        <v>1.88</v>
      </c>
      <c r="I354" s="95">
        <v>8.7599999999999997E-2</v>
      </c>
      <c r="J354" s="42">
        <v>44812.55</v>
      </c>
      <c r="K354" s="43">
        <v>13</v>
      </c>
      <c r="L354" s="44">
        <f>J354*K354</f>
        <v>582563.15</v>
      </c>
      <c r="M354" s="1" t="str">
        <f>VLOOKUP(A354,'[1]Схемы лекарственной терапии КС'!$A$67:$E$764,5,0)</f>
        <v>st19.110</v>
      </c>
      <c r="N354" s="1">
        <v>1</v>
      </c>
    </row>
    <row r="355" spans="1:14" s="81" customFormat="1" hidden="1" x14ac:dyDescent="0.25">
      <c r="A355" s="185" t="s">
        <v>843</v>
      </c>
      <c r="B355" s="186" t="s">
        <v>243</v>
      </c>
      <c r="C355" s="187" t="s">
        <v>844</v>
      </c>
      <c r="D355" s="188">
        <v>1</v>
      </c>
      <c r="E355" s="188">
        <v>1</v>
      </c>
      <c r="F355" s="188"/>
      <c r="G355" s="188" t="s">
        <v>24</v>
      </c>
      <c r="H355" s="188">
        <v>0.4</v>
      </c>
      <c r="I355" s="189">
        <v>0.55630000000000002</v>
      </c>
      <c r="J355" s="80">
        <v>1963.0393953185917</v>
      </c>
    </row>
    <row r="356" spans="1:14" ht="40.5" x14ac:dyDescent="0.25">
      <c r="A356" s="135" t="s">
        <v>845</v>
      </c>
      <c r="B356" s="151" t="s">
        <v>846</v>
      </c>
      <c r="C356" s="39" t="s">
        <v>847</v>
      </c>
      <c r="D356" s="40" t="s">
        <v>326</v>
      </c>
      <c r="E356" s="40">
        <v>6</v>
      </c>
      <c r="F356" s="40">
        <v>3</v>
      </c>
      <c r="G356" s="40" t="s">
        <v>1247</v>
      </c>
      <c r="H356" s="40">
        <v>5.16</v>
      </c>
      <c r="I356" s="95">
        <v>8.7599999999999997E-2</v>
      </c>
      <c r="J356" s="42">
        <v>111099.86</v>
      </c>
      <c r="K356" s="43">
        <v>12</v>
      </c>
      <c r="L356" s="44">
        <f>J356*K356</f>
        <v>1333198.32</v>
      </c>
      <c r="M356" s="1" t="str">
        <f>VLOOKUP(A356,'[1]Схемы лекарственной терапии КС'!$A$67:$E$764,5,0)</f>
        <v>st19.110</v>
      </c>
      <c r="N356" s="1">
        <v>1</v>
      </c>
    </row>
    <row r="357" spans="1:14" s="81" customFormat="1" ht="45" hidden="1" x14ac:dyDescent="0.25">
      <c r="A357" s="75" t="s">
        <v>848</v>
      </c>
      <c r="B357" s="76" t="s">
        <v>846</v>
      </c>
      <c r="C357" s="191" t="s">
        <v>847</v>
      </c>
      <c r="D357" s="78">
        <v>6</v>
      </c>
      <c r="E357" s="78">
        <v>13</v>
      </c>
      <c r="F357" s="78"/>
      <c r="G357" s="78" t="s">
        <v>132</v>
      </c>
      <c r="H357" s="78">
        <v>8.07</v>
      </c>
      <c r="I357" s="79">
        <v>3.32E-2</v>
      </c>
      <c r="J357" s="87">
        <v>110788.42201220771</v>
      </c>
    </row>
    <row r="358" spans="1:14" s="81" customFormat="1" hidden="1" x14ac:dyDescent="0.25">
      <c r="A358" s="82" t="s">
        <v>849</v>
      </c>
      <c r="B358" s="83" t="s">
        <v>494</v>
      </c>
      <c r="C358" s="84" t="s">
        <v>850</v>
      </c>
      <c r="D358" s="85">
        <v>1</v>
      </c>
      <c r="E358" s="85">
        <v>4</v>
      </c>
      <c r="F358" s="85"/>
      <c r="G358" s="85" t="s">
        <v>32</v>
      </c>
      <c r="H358" s="85">
        <v>1.37</v>
      </c>
      <c r="I358" s="86">
        <v>0.1875</v>
      </c>
      <c r="J358" s="87">
        <v>19856.768385815634</v>
      </c>
    </row>
    <row r="359" spans="1:14" s="81" customFormat="1" hidden="1" x14ac:dyDescent="0.25">
      <c r="A359" s="82" t="s">
        <v>851</v>
      </c>
      <c r="B359" s="90" t="s">
        <v>321</v>
      </c>
      <c r="C359" s="91" t="s">
        <v>852</v>
      </c>
      <c r="D359" s="85">
        <v>4</v>
      </c>
      <c r="E359" s="85">
        <v>2</v>
      </c>
      <c r="F359" s="85"/>
      <c r="G359" s="85" t="s">
        <v>44</v>
      </c>
      <c r="H359" s="85">
        <v>0.76</v>
      </c>
      <c r="I359" s="86">
        <v>0.41670000000000001</v>
      </c>
      <c r="J359" s="87">
        <v>1713.2352155072099</v>
      </c>
    </row>
    <row r="360" spans="1:14" s="81" customFormat="1" hidden="1" x14ac:dyDescent="0.25">
      <c r="A360" s="82" t="s">
        <v>853</v>
      </c>
      <c r="B360" s="90" t="s">
        <v>267</v>
      </c>
      <c r="C360" s="91" t="s">
        <v>854</v>
      </c>
      <c r="D360" s="85">
        <v>3</v>
      </c>
      <c r="E360" s="85">
        <v>1</v>
      </c>
      <c r="F360" s="85"/>
      <c r="G360" s="85" t="s">
        <v>24</v>
      </c>
      <c r="H360" s="85">
        <v>0.4</v>
      </c>
      <c r="I360" s="86">
        <v>0.55630000000000002</v>
      </c>
      <c r="J360" s="87">
        <v>3912.9465626287292</v>
      </c>
    </row>
    <row r="361" spans="1:14" s="81" customFormat="1" hidden="1" x14ac:dyDescent="0.25">
      <c r="A361" s="82" t="s">
        <v>855</v>
      </c>
      <c r="B361" s="90" t="s">
        <v>856</v>
      </c>
      <c r="C361" s="91" t="s">
        <v>857</v>
      </c>
      <c r="D361" s="85">
        <v>1</v>
      </c>
      <c r="E361" s="85">
        <v>14</v>
      </c>
      <c r="F361" s="85"/>
      <c r="G361" s="85" t="s">
        <v>75</v>
      </c>
      <c r="H361" s="85">
        <v>10.11</v>
      </c>
      <c r="I361" s="86">
        <v>2.1499999999999998E-2</v>
      </c>
      <c r="J361" s="87">
        <v>242511.92035345524</v>
      </c>
    </row>
    <row r="362" spans="1:14" s="81" customFormat="1" hidden="1" x14ac:dyDescent="0.25">
      <c r="A362" s="82" t="s">
        <v>858</v>
      </c>
      <c r="B362" s="90" t="s">
        <v>859</v>
      </c>
      <c r="C362" s="91" t="s">
        <v>860</v>
      </c>
      <c r="D362" s="85">
        <v>3</v>
      </c>
      <c r="E362" s="85">
        <v>2</v>
      </c>
      <c r="F362" s="85"/>
      <c r="G362" s="85" t="s">
        <v>44</v>
      </c>
      <c r="H362" s="85">
        <v>0.76</v>
      </c>
      <c r="I362" s="86">
        <v>0.41670000000000001</v>
      </c>
      <c r="J362" s="87">
        <v>18468.507148560257</v>
      </c>
    </row>
    <row r="363" spans="1:14" s="81" customFormat="1" ht="30" hidden="1" x14ac:dyDescent="0.25">
      <c r="A363" s="82" t="s">
        <v>861</v>
      </c>
      <c r="B363" s="83" t="s">
        <v>862</v>
      </c>
      <c r="C363" s="84" t="s">
        <v>863</v>
      </c>
      <c r="D363" s="85">
        <v>3</v>
      </c>
      <c r="E363" s="85">
        <v>4</v>
      </c>
      <c r="F363" s="85"/>
      <c r="G363" s="85" t="s">
        <v>32</v>
      </c>
      <c r="H363" s="85">
        <v>1.37</v>
      </c>
      <c r="I363" s="86">
        <v>0.1875</v>
      </c>
      <c r="J363" s="87">
        <v>65410.527323618917</v>
      </c>
    </row>
    <row r="364" spans="1:14" s="81" customFormat="1" hidden="1" x14ac:dyDescent="0.25">
      <c r="A364" s="82" t="s">
        <v>864</v>
      </c>
      <c r="B364" s="90" t="s">
        <v>488</v>
      </c>
      <c r="C364" s="91" t="s">
        <v>865</v>
      </c>
      <c r="D364" s="85">
        <v>4</v>
      </c>
      <c r="E364" s="85">
        <v>2</v>
      </c>
      <c r="F364" s="85"/>
      <c r="G364" s="85" t="s">
        <v>44</v>
      </c>
      <c r="H364" s="85">
        <v>0.76</v>
      </c>
      <c r="I364" s="86">
        <v>0.41670000000000001</v>
      </c>
      <c r="J364" s="87">
        <v>39363.164553496965</v>
      </c>
    </row>
    <row r="365" spans="1:14" s="81" customFormat="1" hidden="1" x14ac:dyDescent="0.25">
      <c r="A365" s="82" t="s">
        <v>866</v>
      </c>
      <c r="B365" s="90" t="s">
        <v>177</v>
      </c>
      <c r="C365" s="91" t="s">
        <v>867</v>
      </c>
      <c r="D365" s="85">
        <v>1</v>
      </c>
      <c r="E365" s="85">
        <v>17</v>
      </c>
      <c r="F365" s="85"/>
      <c r="G365" s="85" t="s">
        <v>103</v>
      </c>
      <c r="H365" s="85">
        <v>29.17</v>
      </c>
      <c r="I365" s="86">
        <v>6.8999999999999999E-3</v>
      </c>
      <c r="J365" s="87">
        <v>684487.88726539363</v>
      </c>
    </row>
    <row r="366" spans="1:14" s="81" customFormat="1" hidden="1" x14ac:dyDescent="0.25">
      <c r="A366" s="82" t="s">
        <v>868</v>
      </c>
      <c r="B366" s="90" t="s">
        <v>869</v>
      </c>
      <c r="C366" s="91" t="s">
        <v>870</v>
      </c>
      <c r="D366" s="85">
        <v>1</v>
      </c>
      <c r="E366" s="85">
        <v>9</v>
      </c>
      <c r="F366" s="85"/>
      <c r="G366" s="85" t="s">
        <v>118</v>
      </c>
      <c r="H366" s="85">
        <v>4.88</v>
      </c>
      <c r="I366" s="86">
        <v>5.8400000000000001E-2</v>
      </c>
      <c r="J366" s="87">
        <v>122447.73729224401</v>
      </c>
    </row>
    <row r="367" spans="1:14" s="81" customFormat="1" hidden="1" x14ac:dyDescent="0.25">
      <c r="A367" s="82" t="s">
        <v>871</v>
      </c>
      <c r="B367" s="90" t="s">
        <v>546</v>
      </c>
      <c r="C367" s="91" t="s">
        <v>872</v>
      </c>
      <c r="D367" s="85">
        <v>1</v>
      </c>
      <c r="E367" s="85">
        <v>1</v>
      </c>
      <c r="F367" s="85"/>
      <c r="G367" s="85" t="s">
        <v>24</v>
      </c>
      <c r="H367" s="85">
        <v>0.4</v>
      </c>
      <c r="I367" s="86">
        <v>0.55630000000000002</v>
      </c>
      <c r="J367" s="87">
        <v>3525.7948140382741</v>
      </c>
    </row>
    <row r="368" spans="1:14" s="81" customFormat="1" hidden="1" x14ac:dyDescent="0.25">
      <c r="A368" s="171" t="s">
        <v>873</v>
      </c>
      <c r="B368" s="176" t="s">
        <v>150</v>
      </c>
      <c r="C368" s="177" t="s">
        <v>874</v>
      </c>
      <c r="D368" s="174">
        <v>1</v>
      </c>
      <c r="E368" s="174">
        <v>1</v>
      </c>
      <c r="F368" s="174"/>
      <c r="G368" s="174" t="s">
        <v>24</v>
      </c>
      <c r="H368" s="174">
        <v>0.4</v>
      </c>
      <c r="I368" s="175">
        <v>0.55630000000000002</v>
      </c>
      <c r="J368" s="96">
        <v>6596.8305137549032</v>
      </c>
    </row>
    <row r="369" spans="1:17" ht="39" customHeight="1" x14ac:dyDescent="0.25">
      <c r="A369" s="135" t="s">
        <v>875</v>
      </c>
      <c r="B369" s="151" t="s">
        <v>150</v>
      </c>
      <c r="C369" s="39" t="s">
        <v>874</v>
      </c>
      <c r="D369" s="40">
        <v>6</v>
      </c>
      <c r="E369" s="40">
        <v>6</v>
      </c>
      <c r="F369" s="40">
        <v>1</v>
      </c>
      <c r="G369" s="40" t="s">
        <v>1245</v>
      </c>
      <c r="H369" s="40">
        <v>1.88</v>
      </c>
      <c r="I369" s="95">
        <v>8.7599999999999997E-2</v>
      </c>
      <c r="J369" s="42">
        <v>25225.52</v>
      </c>
      <c r="K369" s="43">
        <v>1</v>
      </c>
      <c r="L369" s="44">
        <f>J369*K369</f>
        <v>25225.52</v>
      </c>
      <c r="M369" s="1" t="str">
        <f>VLOOKUP(A369,'[1]Схемы лекарственной терапии КС'!$A$67:$E$764,5,0)</f>
        <v>st19.110</v>
      </c>
      <c r="N369" s="1">
        <v>1</v>
      </c>
    </row>
    <row r="370" spans="1:17" s="81" customFormat="1" hidden="1" x14ac:dyDescent="0.25">
      <c r="A370" s="75" t="s">
        <v>876</v>
      </c>
      <c r="B370" s="76" t="s">
        <v>877</v>
      </c>
      <c r="C370" s="77" t="s">
        <v>878</v>
      </c>
      <c r="D370" s="78">
        <v>2</v>
      </c>
      <c r="E370" s="78">
        <v>1</v>
      </c>
      <c r="F370" s="78"/>
      <c r="G370" s="78" t="s">
        <v>24</v>
      </c>
      <c r="H370" s="78">
        <v>0.4</v>
      </c>
      <c r="I370" s="79">
        <v>0.55630000000000002</v>
      </c>
      <c r="J370" s="80">
        <v>3855.2217027728871</v>
      </c>
    </row>
    <row r="371" spans="1:17" s="81" customFormat="1" ht="60" hidden="1" x14ac:dyDescent="0.25">
      <c r="A371" s="82" t="s">
        <v>879</v>
      </c>
      <c r="B371" s="90" t="s">
        <v>880</v>
      </c>
      <c r="C371" s="92" t="s">
        <v>881</v>
      </c>
      <c r="D371" s="85">
        <v>2</v>
      </c>
      <c r="E371" s="85">
        <v>13</v>
      </c>
      <c r="F371" s="85"/>
      <c r="G371" s="85" t="s">
        <v>132</v>
      </c>
      <c r="H371" s="85">
        <v>8.07</v>
      </c>
      <c r="I371" s="86">
        <v>3.32E-2</v>
      </c>
      <c r="J371" s="87">
        <v>388489.28191150358</v>
      </c>
    </row>
    <row r="372" spans="1:17" s="81" customFormat="1" hidden="1" x14ac:dyDescent="0.25">
      <c r="A372" s="82" t="s">
        <v>882</v>
      </c>
      <c r="B372" s="90" t="s">
        <v>880</v>
      </c>
      <c r="C372" s="91" t="s">
        <v>881</v>
      </c>
      <c r="D372" s="85">
        <v>4</v>
      </c>
      <c r="E372" s="85">
        <v>16</v>
      </c>
      <c r="F372" s="85"/>
      <c r="G372" s="85" t="s">
        <v>431</v>
      </c>
      <c r="H372" s="85">
        <v>17.2</v>
      </c>
      <c r="I372" s="86">
        <v>1.1900000000000001E-2</v>
      </c>
      <c r="J372" s="87">
        <v>389003.25247615576</v>
      </c>
    </row>
    <row r="373" spans="1:17" s="81" customFormat="1" ht="45" hidden="1" x14ac:dyDescent="0.25">
      <c r="A373" s="82" t="s">
        <v>883</v>
      </c>
      <c r="B373" s="90" t="s">
        <v>453</v>
      </c>
      <c r="C373" s="92" t="s">
        <v>884</v>
      </c>
      <c r="D373" s="85">
        <v>2</v>
      </c>
      <c r="E373" s="85">
        <v>11</v>
      </c>
      <c r="F373" s="85"/>
      <c r="G373" s="85" t="s">
        <v>226</v>
      </c>
      <c r="H373" s="85">
        <v>5.74</v>
      </c>
      <c r="I373" s="86">
        <v>7.2700000000000001E-2</v>
      </c>
      <c r="J373" s="87">
        <v>80231.347257586327</v>
      </c>
    </row>
    <row r="374" spans="1:17" s="81" customFormat="1" ht="60" hidden="1" x14ac:dyDescent="0.25">
      <c r="A374" s="82" t="s">
        <v>885</v>
      </c>
      <c r="B374" s="83" t="s">
        <v>214</v>
      </c>
      <c r="C374" s="84" t="s">
        <v>886</v>
      </c>
      <c r="D374" s="85">
        <v>2</v>
      </c>
      <c r="E374" s="85">
        <v>3</v>
      </c>
      <c r="F374" s="85">
        <v>2</v>
      </c>
      <c r="G374" s="85" t="s">
        <v>20</v>
      </c>
      <c r="H374" s="85">
        <v>1.07</v>
      </c>
      <c r="I374" s="86">
        <v>0.23710000000000001</v>
      </c>
      <c r="J374" s="87">
        <v>15946.33</v>
      </c>
      <c r="K374" s="88">
        <v>2</v>
      </c>
      <c r="L374" s="89">
        <f>J374*K374</f>
        <v>31892.66</v>
      </c>
    </row>
    <row r="375" spans="1:17" s="81" customFormat="1" ht="45" hidden="1" x14ac:dyDescent="0.25">
      <c r="A375" s="82" t="s">
        <v>887</v>
      </c>
      <c r="B375" s="83" t="s">
        <v>214</v>
      </c>
      <c r="C375" s="92" t="s">
        <v>888</v>
      </c>
      <c r="D375" s="85">
        <v>2</v>
      </c>
      <c r="E375" s="85">
        <v>3</v>
      </c>
      <c r="F375" s="85">
        <v>2</v>
      </c>
      <c r="G375" s="85" t="s">
        <v>20</v>
      </c>
      <c r="H375" s="85">
        <v>1.07</v>
      </c>
      <c r="I375" s="86">
        <v>0.23710000000000001</v>
      </c>
      <c r="J375" s="87">
        <v>15711.84</v>
      </c>
      <c r="K375" s="88">
        <v>1</v>
      </c>
      <c r="L375" s="89">
        <f>J375*K375</f>
        <v>15711.84</v>
      </c>
    </row>
    <row r="376" spans="1:17" s="81" customFormat="1" ht="45" hidden="1" x14ac:dyDescent="0.25">
      <c r="A376" s="82" t="s">
        <v>889</v>
      </c>
      <c r="B376" s="90" t="s">
        <v>223</v>
      </c>
      <c r="C376" s="92" t="s">
        <v>890</v>
      </c>
      <c r="D376" s="85">
        <v>2</v>
      </c>
      <c r="E376" s="85">
        <v>11</v>
      </c>
      <c r="F376" s="85"/>
      <c r="G376" s="85" t="s">
        <v>226</v>
      </c>
      <c r="H376" s="85">
        <v>5.74</v>
      </c>
      <c r="I376" s="86">
        <v>7.2700000000000001E-2</v>
      </c>
      <c r="J376" s="87">
        <v>83896.23263003469</v>
      </c>
    </row>
    <row r="377" spans="1:17" s="81" customFormat="1" hidden="1" x14ac:dyDescent="0.25">
      <c r="A377" s="82" t="s">
        <v>891</v>
      </c>
      <c r="B377" s="90" t="s">
        <v>42</v>
      </c>
      <c r="C377" s="91" t="s">
        <v>892</v>
      </c>
      <c r="D377" s="85">
        <v>1</v>
      </c>
      <c r="E377" s="85">
        <v>2</v>
      </c>
      <c r="F377" s="85"/>
      <c r="G377" s="85" t="s">
        <v>44</v>
      </c>
      <c r="H377" s="85">
        <v>0.76</v>
      </c>
      <c r="I377" s="86">
        <v>0.41670000000000001</v>
      </c>
      <c r="J377" s="87">
        <v>8953.2680818259796</v>
      </c>
    </row>
    <row r="378" spans="1:17" s="81" customFormat="1" ht="30" hidden="1" x14ac:dyDescent="0.25">
      <c r="A378" s="82" t="s">
        <v>893</v>
      </c>
      <c r="B378" s="83" t="s">
        <v>42</v>
      </c>
      <c r="C378" s="84" t="s">
        <v>892</v>
      </c>
      <c r="D378" s="85">
        <v>2</v>
      </c>
      <c r="E378" s="85">
        <v>4</v>
      </c>
      <c r="F378" s="85"/>
      <c r="G378" s="85" t="s">
        <v>32</v>
      </c>
      <c r="H378" s="85">
        <v>1.37</v>
      </c>
      <c r="I378" s="86">
        <v>0.1875</v>
      </c>
      <c r="J378" s="87">
        <v>17906.536163651959</v>
      </c>
    </row>
    <row r="379" spans="1:17" s="81" customFormat="1" hidden="1" x14ac:dyDescent="0.25">
      <c r="A379" s="82" t="s">
        <v>894</v>
      </c>
      <c r="B379" s="90" t="s">
        <v>895</v>
      </c>
      <c r="C379" s="91" t="s">
        <v>896</v>
      </c>
      <c r="D379" s="85">
        <v>13</v>
      </c>
      <c r="E379" s="85">
        <v>9</v>
      </c>
      <c r="F379" s="85"/>
      <c r="G379" s="85" t="s">
        <v>118</v>
      </c>
      <c r="H379" s="85">
        <v>4.88</v>
      </c>
      <c r="I379" s="86">
        <v>5.8400000000000001E-2</v>
      </c>
      <c r="J379" s="87">
        <v>43799.16827336287</v>
      </c>
    </row>
    <row r="380" spans="1:17" s="107" customFormat="1" ht="30" hidden="1" x14ac:dyDescent="0.25">
      <c r="A380" s="99" t="s">
        <v>897</v>
      </c>
      <c r="B380" s="100" t="s">
        <v>479</v>
      </c>
      <c r="C380" s="101" t="s">
        <v>898</v>
      </c>
      <c r="D380" s="88">
        <v>1</v>
      </c>
      <c r="E380" s="88">
        <v>5</v>
      </c>
      <c r="F380" s="88">
        <v>3</v>
      </c>
      <c r="G380" s="88" t="s">
        <v>110</v>
      </c>
      <c r="H380" s="88">
        <v>2.16</v>
      </c>
      <c r="I380" s="102">
        <v>0.32500000000000001</v>
      </c>
      <c r="J380" s="103">
        <v>92254.52</v>
      </c>
      <c r="K380" s="88">
        <v>1</v>
      </c>
      <c r="L380" s="89">
        <f>J380*K380</f>
        <v>92254.52</v>
      </c>
      <c r="M380" s="81"/>
      <c r="N380" s="81"/>
      <c r="O380" s="81"/>
      <c r="P380" s="81"/>
      <c r="Q380" s="81"/>
    </row>
    <row r="381" spans="1:17" s="81" customFormat="1" hidden="1" x14ac:dyDescent="0.25">
      <c r="A381" s="82" t="s">
        <v>899</v>
      </c>
      <c r="B381" s="90" t="s">
        <v>479</v>
      </c>
      <c r="C381" s="91" t="s">
        <v>898</v>
      </c>
      <c r="D381" s="85">
        <v>3</v>
      </c>
      <c r="E381" s="85">
        <v>11</v>
      </c>
      <c r="F381" s="85"/>
      <c r="G381" s="85" t="s">
        <v>226</v>
      </c>
      <c r="H381" s="85">
        <v>5.74</v>
      </c>
      <c r="I381" s="86">
        <v>7.2700000000000001E-2</v>
      </c>
      <c r="J381" s="87">
        <v>101153.70978941979</v>
      </c>
    </row>
    <row r="382" spans="1:17" s="81" customFormat="1" hidden="1" x14ac:dyDescent="0.25">
      <c r="A382" s="82" t="s">
        <v>900</v>
      </c>
      <c r="B382" s="90" t="s">
        <v>475</v>
      </c>
      <c r="C382" s="91" t="s">
        <v>901</v>
      </c>
      <c r="D382" s="85">
        <v>1</v>
      </c>
      <c r="E382" s="85">
        <v>1</v>
      </c>
      <c r="F382" s="85"/>
      <c r="G382" s="85" t="s">
        <v>24</v>
      </c>
      <c r="H382" s="85">
        <v>0.4</v>
      </c>
      <c r="I382" s="86">
        <v>0.55630000000000002</v>
      </c>
      <c r="J382" s="87">
        <v>6020.0252457790211</v>
      </c>
    </row>
    <row r="383" spans="1:17" s="81" customFormat="1" ht="30" hidden="1" x14ac:dyDescent="0.25">
      <c r="A383" s="82" t="s">
        <v>902</v>
      </c>
      <c r="B383" s="83" t="s">
        <v>475</v>
      </c>
      <c r="C383" s="84" t="s">
        <v>901</v>
      </c>
      <c r="D383" s="85">
        <v>3</v>
      </c>
      <c r="E383" s="85">
        <v>4</v>
      </c>
      <c r="F383" s="85"/>
      <c r="G383" s="85" t="s">
        <v>32</v>
      </c>
      <c r="H383" s="85">
        <v>1.37</v>
      </c>
      <c r="I383" s="86">
        <v>0.1875</v>
      </c>
      <c r="J383" s="87">
        <v>14919.21270482732</v>
      </c>
    </row>
    <row r="384" spans="1:17" s="81" customFormat="1" ht="45" hidden="1" x14ac:dyDescent="0.25">
      <c r="A384" s="82" t="s">
        <v>903</v>
      </c>
      <c r="B384" s="90" t="s">
        <v>904</v>
      </c>
      <c r="C384" s="92" t="s">
        <v>905</v>
      </c>
      <c r="D384" s="85">
        <v>16</v>
      </c>
      <c r="E384" s="85">
        <v>7</v>
      </c>
      <c r="F384" s="85"/>
      <c r="G384" s="85" t="s">
        <v>16</v>
      </c>
      <c r="H384" s="85">
        <v>3.53</v>
      </c>
      <c r="I384" s="86">
        <v>7.1099999999999997E-2</v>
      </c>
      <c r="J384" s="87">
        <v>67909.078332480087</v>
      </c>
    </row>
    <row r="385" spans="1:14" s="81" customFormat="1" ht="30" hidden="1" x14ac:dyDescent="0.25">
      <c r="A385" s="82" t="s">
        <v>906</v>
      </c>
      <c r="B385" s="90" t="s">
        <v>907</v>
      </c>
      <c r="C385" s="92" t="s">
        <v>908</v>
      </c>
      <c r="D385" s="85">
        <v>16</v>
      </c>
      <c r="E385" s="85">
        <v>7</v>
      </c>
      <c r="F385" s="85"/>
      <c r="G385" s="85" t="s">
        <v>16</v>
      </c>
      <c r="H385" s="85">
        <v>3.53</v>
      </c>
      <c r="I385" s="86">
        <v>7.1099999999999997E-2</v>
      </c>
      <c r="J385" s="87">
        <v>44871.816148859863</v>
      </c>
    </row>
    <row r="386" spans="1:14" s="81" customFormat="1" ht="30" hidden="1" x14ac:dyDescent="0.25">
      <c r="A386" s="82" t="s">
        <v>909</v>
      </c>
      <c r="B386" s="83" t="s">
        <v>357</v>
      </c>
      <c r="C386" s="84" t="s">
        <v>910</v>
      </c>
      <c r="D386" s="85">
        <v>5</v>
      </c>
      <c r="E386" s="85">
        <v>4</v>
      </c>
      <c r="F386" s="85"/>
      <c r="G386" s="85" t="s">
        <v>32</v>
      </c>
      <c r="H386" s="85">
        <v>1.37</v>
      </c>
      <c r="I386" s="86">
        <v>0.1875</v>
      </c>
      <c r="J386" s="87">
        <v>23762.755716334665</v>
      </c>
    </row>
    <row r="387" spans="1:14" s="81" customFormat="1" ht="60" hidden="1" x14ac:dyDescent="0.25">
      <c r="A387" s="82" t="s">
        <v>911</v>
      </c>
      <c r="B387" s="83" t="s">
        <v>912</v>
      </c>
      <c r="C387" s="84" t="s">
        <v>913</v>
      </c>
      <c r="D387" s="85">
        <v>3</v>
      </c>
      <c r="E387" s="85">
        <v>4</v>
      </c>
      <c r="F387" s="85"/>
      <c r="G387" s="85" t="s">
        <v>32</v>
      </c>
      <c r="H387" s="85">
        <v>1.37</v>
      </c>
      <c r="I387" s="86">
        <v>0.1875</v>
      </c>
      <c r="J387" s="87">
        <v>42554.423909295518</v>
      </c>
    </row>
    <row r="388" spans="1:14" s="81" customFormat="1" ht="45" hidden="1" x14ac:dyDescent="0.25">
      <c r="A388" s="82" t="s">
        <v>914</v>
      </c>
      <c r="B388" s="83" t="s">
        <v>915</v>
      </c>
      <c r="C388" s="84" t="s">
        <v>916</v>
      </c>
      <c r="D388" s="85">
        <v>2</v>
      </c>
      <c r="E388" s="85">
        <v>3</v>
      </c>
      <c r="F388" s="85">
        <v>2</v>
      </c>
      <c r="G388" s="85" t="s">
        <v>20</v>
      </c>
      <c r="H388" s="85">
        <v>1.07</v>
      </c>
      <c r="I388" s="86">
        <v>0.23710000000000001</v>
      </c>
      <c r="J388" s="87">
        <v>13209.02</v>
      </c>
      <c r="K388" s="88">
        <v>1</v>
      </c>
      <c r="L388" s="89">
        <f>J388*K388</f>
        <v>13209.02</v>
      </c>
    </row>
    <row r="389" spans="1:14" s="81" customFormat="1" hidden="1" x14ac:dyDescent="0.25">
      <c r="A389" s="82" t="s">
        <v>917</v>
      </c>
      <c r="B389" s="90" t="s">
        <v>92</v>
      </c>
      <c r="C389" s="91" t="s">
        <v>918</v>
      </c>
      <c r="D389" s="85">
        <v>2</v>
      </c>
      <c r="E389" s="85">
        <v>2</v>
      </c>
      <c r="F389" s="85"/>
      <c r="G389" s="85" t="s">
        <v>44</v>
      </c>
      <c r="H389" s="85">
        <v>0.76</v>
      </c>
      <c r="I389" s="86">
        <v>0.41670000000000001</v>
      </c>
      <c r="J389" s="87">
        <v>9166.95242316244</v>
      </c>
    </row>
    <row r="390" spans="1:14" s="81" customFormat="1" ht="30" hidden="1" x14ac:dyDescent="0.25">
      <c r="A390" s="82" t="s">
        <v>919</v>
      </c>
      <c r="B390" s="83" t="s">
        <v>92</v>
      </c>
      <c r="C390" s="84" t="s">
        <v>920</v>
      </c>
      <c r="D390" s="85">
        <v>3</v>
      </c>
      <c r="E390" s="85">
        <v>3</v>
      </c>
      <c r="F390" s="85">
        <v>2</v>
      </c>
      <c r="G390" s="85" t="s">
        <v>20</v>
      </c>
      <c r="H390" s="85">
        <v>1.07</v>
      </c>
      <c r="I390" s="86">
        <v>0.23710000000000001</v>
      </c>
      <c r="J390" s="87">
        <v>12996</v>
      </c>
      <c r="K390" s="88">
        <v>1</v>
      </c>
      <c r="L390" s="89">
        <f>J390*K390</f>
        <v>12996</v>
      </c>
    </row>
    <row r="391" spans="1:14" s="81" customFormat="1" ht="45" hidden="1" x14ac:dyDescent="0.25">
      <c r="A391" s="171" t="s">
        <v>921</v>
      </c>
      <c r="B391" s="176" t="s">
        <v>530</v>
      </c>
      <c r="C391" s="178" t="s">
        <v>922</v>
      </c>
      <c r="D391" s="174">
        <v>2</v>
      </c>
      <c r="E391" s="174">
        <v>10</v>
      </c>
      <c r="F391" s="174"/>
      <c r="G391" s="174" t="s">
        <v>188</v>
      </c>
      <c r="H391" s="174">
        <v>5.25</v>
      </c>
      <c r="I391" s="175">
        <v>5.79E-2</v>
      </c>
      <c r="J391" s="87">
        <v>77658.019850659781</v>
      </c>
    </row>
    <row r="392" spans="1:14" ht="40.5" x14ac:dyDescent="0.25">
      <c r="A392" s="135" t="s">
        <v>923</v>
      </c>
      <c r="B392" s="151" t="s">
        <v>399</v>
      </c>
      <c r="C392" s="39" t="s">
        <v>924</v>
      </c>
      <c r="D392" s="40" t="s">
        <v>171</v>
      </c>
      <c r="E392" s="40">
        <v>6</v>
      </c>
      <c r="F392" s="40">
        <v>2</v>
      </c>
      <c r="G392" s="40" t="s">
        <v>1246</v>
      </c>
      <c r="H392" s="40">
        <v>2.73</v>
      </c>
      <c r="I392" s="95">
        <v>8.7599999999999997E-2</v>
      </c>
      <c r="J392" s="42">
        <v>70194.95</v>
      </c>
      <c r="K392" s="43">
        <v>51</v>
      </c>
      <c r="L392" s="44">
        <f>J392*K392</f>
        <v>3579942.4499999997</v>
      </c>
      <c r="M392" s="1" t="str">
        <f>VLOOKUP(A392,'[1]Схемы лекарственной терапии КС'!$A$67:$E$764,5,0)</f>
        <v>st19.110</v>
      </c>
      <c r="N392" s="1">
        <v>1</v>
      </c>
    </row>
    <row r="393" spans="1:14" s="81" customFormat="1" ht="45" hidden="1" x14ac:dyDescent="0.25">
      <c r="A393" s="75" t="s">
        <v>925</v>
      </c>
      <c r="B393" s="76" t="s">
        <v>399</v>
      </c>
      <c r="C393" s="191" t="s">
        <v>924</v>
      </c>
      <c r="D393" s="78">
        <v>3</v>
      </c>
      <c r="E393" s="78">
        <v>10</v>
      </c>
      <c r="F393" s="78"/>
      <c r="G393" s="78" t="s">
        <v>188</v>
      </c>
      <c r="H393" s="78">
        <v>5.25</v>
      </c>
      <c r="I393" s="79">
        <v>5.79E-2</v>
      </c>
      <c r="J393" s="87">
        <v>71594.848161342437</v>
      </c>
    </row>
    <row r="394" spans="1:14" s="81" customFormat="1" ht="45" hidden="1" x14ac:dyDescent="0.25">
      <c r="A394" s="82" t="s">
        <v>926</v>
      </c>
      <c r="B394" s="90" t="s">
        <v>399</v>
      </c>
      <c r="C394" s="104" t="s">
        <v>927</v>
      </c>
      <c r="D394" s="85">
        <v>2</v>
      </c>
      <c r="E394" s="85">
        <v>10</v>
      </c>
      <c r="F394" s="85"/>
      <c r="G394" s="85" t="s">
        <v>188</v>
      </c>
      <c r="H394" s="85">
        <v>5.25</v>
      </c>
      <c r="I394" s="86">
        <v>5.79E-2</v>
      </c>
      <c r="J394" s="87">
        <v>72872.865851339084</v>
      </c>
    </row>
    <row r="395" spans="1:14" s="81" customFormat="1" ht="45" hidden="1" x14ac:dyDescent="0.25">
      <c r="A395" s="82" t="s">
        <v>928</v>
      </c>
      <c r="B395" s="90" t="s">
        <v>399</v>
      </c>
      <c r="C395" s="92" t="s">
        <v>929</v>
      </c>
      <c r="D395" s="85">
        <v>2</v>
      </c>
      <c r="E395" s="85">
        <v>10</v>
      </c>
      <c r="F395" s="85"/>
      <c r="G395" s="85" t="s">
        <v>188</v>
      </c>
      <c r="H395" s="85">
        <v>5.25</v>
      </c>
      <c r="I395" s="86">
        <v>5.79E-2</v>
      </c>
      <c r="J395" s="87">
        <v>71594.848161342437</v>
      </c>
    </row>
    <row r="396" spans="1:14" s="81" customFormat="1" hidden="1" x14ac:dyDescent="0.25">
      <c r="A396" s="82" t="s">
        <v>930</v>
      </c>
      <c r="B396" s="90" t="s">
        <v>150</v>
      </c>
      <c r="C396" s="91" t="s">
        <v>931</v>
      </c>
      <c r="D396" s="85">
        <v>1</v>
      </c>
      <c r="E396" s="85">
        <v>1</v>
      </c>
      <c r="F396" s="85"/>
      <c r="G396" s="85" t="s">
        <v>24</v>
      </c>
      <c r="H396" s="85">
        <v>0.4</v>
      </c>
      <c r="I396" s="86">
        <v>0.55630000000000002</v>
      </c>
      <c r="J396" s="87">
        <v>6919.7892970709463</v>
      </c>
    </row>
    <row r="397" spans="1:14" s="81" customFormat="1" ht="45" hidden="1" x14ac:dyDescent="0.25">
      <c r="A397" s="171" t="s">
        <v>932</v>
      </c>
      <c r="B397" s="172" t="s">
        <v>150</v>
      </c>
      <c r="C397" s="173" t="s">
        <v>931</v>
      </c>
      <c r="D397" s="174">
        <v>4</v>
      </c>
      <c r="E397" s="174">
        <v>5</v>
      </c>
      <c r="F397" s="174">
        <v>1</v>
      </c>
      <c r="G397" s="174" t="s">
        <v>110</v>
      </c>
      <c r="H397" s="174">
        <v>2.16</v>
      </c>
      <c r="I397" s="175">
        <v>0.32500000000000001</v>
      </c>
      <c r="J397" s="96">
        <v>20108.849999999999</v>
      </c>
      <c r="K397" s="93">
        <v>1</v>
      </c>
      <c r="L397" s="94">
        <f>K397*J397</f>
        <v>20108.849999999999</v>
      </c>
    </row>
    <row r="398" spans="1:14" ht="54" x14ac:dyDescent="0.25">
      <c r="A398" s="135" t="s">
        <v>933</v>
      </c>
      <c r="B398" s="151" t="s">
        <v>934</v>
      </c>
      <c r="C398" s="39" t="s">
        <v>935</v>
      </c>
      <c r="D398" s="40">
        <v>2</v>
      </c>
      <c r="E398" s="40">
        <v>6</v>
      </c>
      <c r="F398" s="40">
        <v>1</v>
      </c>
      <c r="G398" s="40" t="s">
        <v>1245</v>
      </c>
      <c r="H398" s="40">
        <v>1.88</v>
      </c>
      <c r="I398" s="95">
        <v>8.7599999999999997E-2</v>
      </c>
      <c r="J398" s="42">
        <v>14514.15</v>
      </c>
      <c r="K398" s="43">
        <v>1</v>
      </c>
      <c r="L398" s="44">
        <f>J398*K398</f>
        <v>14514.15</v>
      </c>
      <c r="M398" s="1" t="str">
        <f>VLOOKUP(A398,'[1]Схемы лекарственной терапии КС'!$A$67:$E$764,5,0)</f>
        <v>st19.110</v>
      </c>
      <c r="N398" s="1">
        <v>1</v>
      </c>
    </row>
    <row r="399" spans="1:14" s="81" customFormat="1" ht="60" hidden="1" x14ac:dyDescent="0.25">
      <c r="A399" s="75" t="s">
        <v>936</v>
      </c>
      <c r="B399" s="76" t="s">
        <v>937</v>
      </c>
      <c r="C399" s="191" t="s">
        <v>938</v>
      </c>
      <c r="D399" s="78">
        <v>2</v>
      </c>
      <c r="E399" s="78">
        <v>9</v>
      </c>
      <c r="F399" s="78"/>
      <c r="G399" s="78" t="s">
        <v>118</v>
      </c>
      <c r="H399" s="78">
        <v>4.88</v>
      </c>
      <c r="I399" s="79">
        <v>5.8400000000000001E-2</v>
      </c>
      <c r="J399" s="80">
        <v>24947.480409936557</v>
      </c>
    </row>
    <row r="400" spans="1:14" s="81" customFormat="1" ht="45" hidden="1" x14ac:dyDescent="0.25">
      <c r="A400" s="82" t="s">
        <v>939</v>
      </c>
      <c r="B400" s="83" t="s">
        <v>940</v>
      </c>
      <c r="C400" s="84" t="s">
        <v>941</v>
      </c>
      <c r="D400" s="85">
        <v>10</v>
      </c>
      <c r="E400" s="85">
        <v>5</v>
      </c>
      <c r="F400" s="85">
        <v>1</v>
      </c>
      <c r="G400" s="85" t="s">
        <v>110</v>
      </c>
      <c r="H400" s="85">
        <v>2.16</v>
      </c>
      <c r="I400" s="86">
        <v>0.32500000000000001</v>
      </c>
      <c r="J400" s="87">
        <v>42833.84</v>
      </c>
      <c r="K400" s="88">
        <v>3</v>
      </c>
      <c r="L400" s="89">
        <f>K400*J400</f>
        <v>128501.51999999999</v>
      </c>
    </row>
    <row r="401" spans="1:14" s="81" customFormat="1" hidden="1" x14ac:dyDescent="0.25">
      <c r="A401" s="82" t="s">
        <v>942</v>
      </c>
      <c r="B401" s="90" t="s">
        <v>546</v>
      </c>
      <c r="C401" s="91" t="s">
        <v>943</v>
      </c>
      <c r="D401" s="85">
        <v>1</v>
      </c>
      <c r="E401" s="85">
        <v>1</v>
      </c>
      <c r="F401" s="85"/>
      <c r="G401" s="85" t="s">
        <v>24</v>
      </c>
      <c r="H401" s="85">
        <v>0.4</v>
      </c>
      <c r="I401" s="86">
        <v>0.55630000000000002</v>
      </c>
      <c r="J401" s="87">
        <v>3383.6740491572727</v>
      </c>
    </row>
    <row r="402" spans="1:14" s="81" customFormat="1" hidden="1" x14ac:dyDescent="0.25">
      <c r="A402" s="82" t="s">
        <v>944</v>
      </c>
      <c r="B402" s="90" t="s">
        <v>42</v>
      </c>
      <c r="C402" s="91" t="s">
        <v>945</v>
      </c>
      <c r="D402" s="85">
        <v>1</v>
      </c>
      <c r="E402" s="85">
        <v>2</v>
      </c>
      <c r="F402" s="85"/>
      <c r="G402" s="85" t="s">
        <v>44</v>
      </c>
      <c r="H402" s="85">
        <v>0.76</v>
      </c>
      <c r="I402" s="86">
        <v>0.41670000000000001</v>
      </c>
      <c r="J402" s="87">
        <v>9656.967199373139</v>
      </c>
    </row>
    <row r="403" spans="1:14" s="81" customFormat="1" hidden="1" x14ac:dyDescent="0.25">
      <c r="A403" s="82" t="s">
        <v>946</v>
      </c>
      <c r="B403" s="90" t="s">
        <v>462</v>
      </c>
      <c r="C403" s="91" t="s">
        <v>947</v>
      </c>
      <c r="D403" s="85">
        <v>1</v>
      </c>
      <c r="E403" s="85">
        <v>1</v>
      </c>
      <c r="F403" s="85"/>
      <c r="G403" s="85" t="s">
        <v>24</v>
      </c>
      <c r="H403" s="85">
        <v>0.4</v>
      </c>
      <c r="I403" s="86">
        <v>0.55630000000000002</v>
      </c>
      <c r="J403" s="87">
        <v>3893.3945133336301</v>
      </c>
    </row>
    <row r="404" spans="1:14" s="81" customFormat="1" hidden="1" x14ac:dyDescent="0.25">
      <c r="A404" s="82" t="s">
        <v>948</v>
      </c>
      <c r="B404" s="83" t="s">
        <v>949</v>
      </c>
      <c r="C404" s="84" t="s">
        <v>950</v>
      </c>
      <c r="D404" s="85">
        <v>1</v>
      </c>
      <c r="E404" s="85">
        <v>3</v>
      </c>
      <c r="F404" s="85">
        <v>2</v>
      </c>
      <c r="G404" s="85" t="s">
        <v>20</v>
      </c>
      <c r="H404" s="85">
        <v>1.07</v>
      </c>
      <c r="I404" s="86">
        <v>0.23710000000000001</v>
      </c>
      <c r="J404" s="87">
        <v>24859.11</v>
      </c>
      <c r="K404" s="88">
        <v>1</v>
      </c>
      <c r="L404" s="89">
        <f>K404*J404</f>
        <v>24859.11</v>
      </c>
    </row>
    <row r="405" spans="1:14" s="81" customFormat="1" hidden="1" x14ac:dyDescent="0.25">
      <c r="A405" s="82" t="s">
        <v>951</v>
      </c>
      <c r="B405" s="90" t="s">
        <v>949</v>
      </c>
      <c r="C405" s="91" t="s">
        <v>950</v>
      </c>
      <c r="D405" s="85">
        <v>4</v>
      </c>
      <c r="E405" s="85">
        <v>9</v>
      </c>
      <c r="F405" s="85"/>
      <c r="G405" s="85" t="s">
        <v>118</v>
      </c>
      <c r="H405" s="85">
        <v>4.88</v>
      </c>
      <c r="I405" s="86">
        <v>5.8400000000000001E-2</v>
      </c>
      <c r="J405" s="87">
        <v>91436.454783825204</v>
      </c>
    </row>
    <row r="406" spans="1:14" s="81" customFormat="1" hidden="1" x14ac:dyDescent="0.25">
      <c r="A406" s="82" t="s">
        <v>952</v>
      </c>
      <c r="B406" s="90" t="s">
        <v>283</v>
      </c>
      <c r="C406" s="91" t="s">
        <v>953</v>
      </c>
      <c r="D406" s="85">
        <v>1</v>
      </c>
      <c r="E406" s="85">
        <v>1</v>
      </c>
      <c r="F406" s="85"/>
      <c r="G406" s="85" t="s">
        <v>24</v>
      </c>
      <c r="H406" s="85">
        <v>0.4</v>
      </c>
      <c r="I406" s="86">
        <v>0.55630000000000002</v>
      </c>
      <c r="J406" s="87">
        <v>8223.8927286921462</v>
      </c>
    </row>
    <row r="407" spans="1:14" s="81" customFormat="1" hidden="1" x14ac:dyDescent="0.25">
      <c r="A407" s="82" t="s">
        <v>954</v>
      </c>
      <c r="B407" s="90" t="s">
        <v>488</v>
      </c>
      <c r="C407" s="91" t="s">
        <v>955</v>
      </c>
      <c r="D407" s="85">
        <v>1</v>
      </c>
      <c r="E407" s="85">
        <v>1</v>
      </c>
      <c r="F407" s="85"/>
      <c r="G407" s="85" t="s">
        <v>24</v>
      </c>
      <c r="H407" s="85">
        <v>0.4</v>
      </c>
      <c r="I407" s="86">
        <v>0.55630000000000002</v>
      </c>
      <c r="J407" s="87">
        <v>3749.9159269261609</v>
      </c>
    </row>
    <row r="408" spans="1:14" s="81" customFormat="1" hidden="1" x14ac:dyDescent="0.25">
      <c r="A408" s="82" t="s">
        <v>956</v>
      </c>
      <c r="B408" s="90" t="s">
        <v>488</v>
      </c>
      <c r="C408" s="91" t="s">
        <v>955</v>
      </c>
      <c r="D408" s="85">
        <v>2</v>
      </c>
      <c r="E408" s="85">
        <v>1</v>
      </c>
      <c r="F408" s="85"/>
      <c r="G408" s="85" t="s">
        <v>24</v>
      </c>
      <c r="H408" s="85">
        <v>0.4</v>
      </c>
      <c r="I408" s="86">
        <v>0.55630000000000002</v>
      </c>
      <c r="J408" s="87">
        <v>3749.9159269261609</v>
      </c>
    </row>
    <row r="409" spans="1:14" s="81" customFormat="1" ht="30" hidden="1" x14ac:dyDescent="0.25">
      <c r="A409" s="82" t="s">
        <v>957</v>
      </c>
      <c r="B409" s="83" t="s">
        <v>958</v>
      </c>
      <c r="C409" s="84" t="s">
        <v>959</v>
      </c>
      <c r="D409" s="85">
        <v>5</v>
      </c>
      <c r="E409" s="85">
        <v>3</v>
      </c>
      <c r="F409" s="85">
        <v>3</v>
      </c>
      <c r="G409" s="85" t="s">
        <v>20</v>
      </c>
      <c r="H409" s="85">
        <v>1.07</v>
      </c>
      <c r="I409" s="86">
        <v>0.23710000000000001</v>
      </c>
      <c r="J409" s="87">
        <v>33788.58212027471</v>
      </c>
      <c r="K409" s="88">
        <v>2</v>
      </c>
      <c r="L409" s="89">
        <f>K409*J409</f>
        <v>67577.16424054942</v>
      </c>
    </row>
    <row r="410" spans="1:14" s="81" customFormat="1" hidden="1" x14ac:dyDescent="0.25">
      <c r="A410" s="82" t="s">
        <v>960</v>
      </c>
      <c r="B410" s="90" t="s">
        <v>961</v>
      </c>
      <c r="C410" s="91" t="s">
        <v>962</v>
      </c>
      <c r="D410" s="85">
        <v>1</v>
      </c>
      <c r="E410" s="85">
        <v>1</v>
      </c>
      <c r="F410" s="85"/>
      <c r="G410" s="85" t="s">
        <v>24</v>
      </c>
      <c r="H410" s="85">
        <v>0.4</v>
      </c>
      <c r="I410" s="86">
        <v>0.55630000000000002</v>
      </c>
      <c r="J410" s="87">
        <v>5463.7742994729078</v>
      </c>
    </row>
    <row r="411" spans="1:14" s="81" customFormat="1" ht="30" hidden="1" x14ac:dyDescent="0.25">
      <c r="A411" s="82" t="s">
        <v>963</v>
      </c>
      <c r="B411" s="83" t="s">
        <v>961</v>
      </c>
      <c r="C411" s="84" t="s">
        <v>964</v>
      </c>
      <c r="D411" s="85">
        <v>1</v>
      </c>
      <c r="E411" s="85">
        <v>3</v>
      </c>
      <c r="F411" s="85">
        <v>3</v>
      </c>
      <c r="G411" s="85" t="s">
        <v>20</v>
      </c>
      <c r="H411" s="85">
        <v>1.07</v>
      </c>
      <c r="I411" s="86">
        <v>0.23710000000000001</v>
      </c>
      <c r="J411" s="87">
        <v>35702.371489672456</v>
      </c>
      <c r="K411" s="88">
        <v>2</v>
      </c>
      <c r="L411" s="89">
        <f>K411*J411</f>
        <v>71404.742979344912</v>
      </c>
    </row>
    <row r="412" spans="1:14" s="81" customFormat="1" ht="30" hidden="1" x14ac:dyDescent="0.25">
      <c r="A412" s="82" t="s">
        <v>965</v>
      </c>
      <c r="B412" s="83" t="s">
        <v>961</v>
      </c>
      <c r="C412" s="84" t="s">
        <v>966</v>
      </c>
      <c r="D412" s="85">
        <v>1</v>
      </c>
      <c r="E412" s="85">
        <v>3</v>
      </c>
      <c r="F412" s="85">
        <v>2</v>
      </c>
      <c r="G412" s="85" t="s">
        <v>20</v>
      </c>
      <c r="H412" s="85">
        <v>1.07</v>
      </c>
      <c r="I412" s="86">
        <v>0.23710000000000001</v>
      </c>
      <c r="J412" s="87">
        <v>16408.45</v>
      </c>
      <c r="K412" s="88">
        <v>1</v>
      </c>
      <c r="L412" s="89">
        <f>J412*K412</f>
        <v>16408.45</v>
      </c>
    </row>
    <row r="413" spans="1:14" s="81" customFormat="1" ht="30" hidden="1" x14ac:dyDescent="0.25">
      <c r="A413" s="171" t="s">
        <v>967</v>
      </c>
      <c r="B413" s="172" t="s">
        <v>92</v>
      </c>
      <c r="C413" s="178" t="s">
        <v>968</v>
      </c>
      <c r="D413" s="174">
        <v>4</v>
      </c>
      <c r="E413" s="174">
        <v>4</v>
      </c>
      <c r="F413" s="174"/>
      <c r="G413" s="174" t="s">
        <v>32</v>
      </c>
      <c r="H413" s="174">
        <v>1.37</v>
      </c>
      <c r="I413" s="175">
        <v>0.1875</v>
      </c>
      <c r="J413" s="96">
        <v>17464.64124032082</v>
      </c>
    </row>
    <row r="414" spans="1:14" ht="40.5" x14ac:dyDescent="0.25">
      <c r="A414" s="135" t="s">
        <v>969</v>
      </c>
      <c r="B414" s="151" t="s">
        <v>970</v>
      </c>
      <c r="C414" s="39" t="s">
        <v>971</v>
      </c>
      <c r="D414" s="40">
        <v>12</v>
      </c>
      <c r="E414" s="40">
        <v>6</v>
      </c>
      <c r="F414" s="40">
        <v>1</v>
      </c>
      <c r="G414" s="40" t="s">
        <v>1245</v>
      </c>
      <c r="H414" s="40">
        <v>1.88</v>
      </c>
      <c r="I414" s="95">
        <v>8.7599999999999997E-2</v>
      </c>
      <c r="J414" s="42">
        <v>27942.97</v>
      </c>
      <c r="K414" s="43">
        <v>1</v>
      </c>
      <c r="L414" s="44">
        <f>J414*K414</f>
        <v>27942.97</v>
      </c>
      <c r="M414" s="1" t="str">
        <f>VLOOKUP(A414,'[1]Схемы лекарственной терапии КС'!$A$67:$E$764,5,0)</f>
        <v>st19.110</v>
      </c>
      <c r="N414" s="1">
        <v>1</v>
      </c>
    </row>
    <row r="415" spans="1:14" s="81" customFormat="1" hidden="1" x14ac:dyDescent="0.25">
      <c r="A415" s="75" t="s">
        <v>972</v>
      </c>
      <c r="B415" s="76" t="s">
        <v>973</v>
      </c>
      <c r="C415" s="77" t="s">
        <v>974</v>
      </c>
      <c r="D415" s="78">
        <v>1</v>
      </c>
      <c r="E415" s="78">
        <v>13</v>
      </c>
      <c r="F415" s="78"/>
      <c r="G415" s="78" t="s">
        <v>132</v>
      </c>
      <c r="H415" s="78">
        <v>8.07</v>
      </c>
      <c r="I415" s="79">
        <v>3.32E-2</v>
      </c>
      <c r="J415" s="80">
        <v>190119.54496494919</v>
      </c>
    </row>
    <row r="416" spans="1:14" s="81" customFormat="1" hidden="1" x14ac:dyDescent="0.25">
      <c r="A416" s="82" t="s">
        <v>975</v>
      </c>
      <c r="B416" s="90" t="s">
        <v>973</v>
      </c>
      <c r="C416" s="91" t="s">
        <v>974</v>
      </c>
      <c r="D416" s="85">
        <v>2</v>
      </c>
      <c r="E416" s="85">
        <v>15</v>
      </c>
      <c r="F416" s="85"/>
      <c r="G416" s="85" t="s">
        <v>195</v>
      </c>
      <c r="H416" s="85">
        <v>13.86</v>
      </c>
      <c r="I416" s="86">
        <v>1.55E-2</v>
      </c>
      <c r="J416" s="87">
        <v>380239.08992989839</v>
      </c>
    </row>
    <row r="417" spans="1:14" s="81" customFormat="1" hidden="1" x14ac:dyDescent="0.25">
      <c r="A417" s="82" t="s">
        <v>976</v>
      </c>
      <c r="B417" s="90" t="s">
        <v>120</v>
      </c>
      <c r="C417" s="91" t="s">
        <v>977</v>
      </c>
      <c r="D417" s="85">
        <v>1</v>
      </c>
      <c r="E417" s="85">
        <v>10</v>
      </c>
      <c r="F417" s="85"/>
      <c r="G417" s="85" t="s">
        <v>188</v>
      </c>
      <c r="H417" s="85">
        <v>5.25</v>
      </c>
      <c r="I417" s="86">
        <v>5.79E-2</v>
      </c>
      <c r="J417" s="87">
        <v>77075.679552165515</v>
      </c>
    </row>
    <row r="418" spans="1:14" s="81" customFormat="1" ht="30" hidden="1" x14ac:dyDescent="0.25">
      <c r="A418" s="82" t="s">
        <v>978</v>
      </c>
      <c r="B418" s="83" t="s">
        <v>354</v>
      </c>
      <c r="C418" s="84" t="s">
        <v>979</v>
      </c>
      <c r="D418" s="85">
        <v>5</v>
      </c>
      <c r="E418" s="85">
        <v>5</v>
      </c>
      <c r="F418" s="85">
        <v>1</v>
      </c>
      <c r="G418" s="85" t="s">
        <v>110</v>
      </c>
      <c r="H418" s="85">
        <v>2.16</v>
      </c>
      <c r="I418" s="86">
        <v>0.32500000000000001</v>
      </c>
      <c r="J418" s="87">
        <v>33908.97</v>
      </c>
      <c r="K418" s="88">
        <v>1</v>
      </c>
      <c r="L418" s="89">
        <f>K418*J418</f>
        <v>33908.97</v>
      </c>
    </row>
    <row r="419" spans="1:14" s="81" customFormat="1" ht="30" hidden="1" x14ac:dyDescent="0.25">
      <c r="A419" s="82" t="s">
        <v>980</v>
      </c>
      <c r="B419" s="83" t="s">
        <v>981</v>
      </c>
      <c r="C419" s="84" t="s">
        <v>982</v>
      </c>
      <c r="D419" s="85">
        <v>4</v>
      </c>
      <c r="E419" s="85">
        <v>3</v>
      </c>
      <c r="F419" s="85">
        <v>2</v>
      </c>
      <c r="G419" s="85" t="s">
        <v>20</v>
      </c>
      <c r="H419" s="85">
        <v>1.07</v>
      </c>
      <c r="I419" s="86">
        <v>0.23710000000000001</v>
      </c>
      <c r="J419" s="87">
        <v>12941</v>
      </c>
      <c r="K419" s="97">
        <v>1</v>
      </c>
      <c r="L419" s="98">
        <f>J419*K419</f>
        <v>12941</v>
      </c>
    </row>
    <row r="420" spans="1:14" s="81" customFormat="1" ht="30" hidden="1" x14ac:dyDescent="0.25">
      <c r="A420" s="82" t="s">
        <v>983</v>
      </c>
      <c r="B420" s="83" t="s">
        <v>981</v>
      </c>
      <c r="C420" s="92" t="s">
        <v>984</v>
      </c>
      <c r="D420" s="85">
        <v>6</v>
      </c>
      <c r="E420" s="85">
        <v>4</v>
      </c>
      <c r="F420" s="85"/>
      <c r="G420" s="85" t="s">
        <v>32</v>
      </c>
      <c r="H420" s="85">
        <v>1.37</v>
      </c>
      <c r="I420" s="86">
        <v>0.1875</v>
      </c>
      <c r="J420" s="87">
        <v>11791.262387603972</v>
      </c>
    </row>
    <row r="421" spans="1:14" s="81" customFormat="1" ht="30" hidden="1" x14ac:dyDescent="0.25">
      <c r="A421" s="171" t="s">
        <v>985</v>
      </c>
      <c r="B421" s="172" t="s">
        <v>981</v>
      </c>
      <c r="C421" s="178" t="s">
        <v>986</v>
      </c>
      <c r="D421" s="174">
        <v>4</v>
      </c>
      <c r="E421" s="174">
        <v>4</v>
      </c>
      <c r="F421" s="174"/>
      <c r="G421" s="174" t="s">
        <v>32</v>
      </c>
      <c r="H421" s="174">
        <v>1.37</v>
      </c>
      <c r="I421" s="175">
        <v>0.1875</v>
      </c>
      <c r="J421" s="96">
        <v>11728.811342651126</v>
      </c>
    </row>
    <row r="422" spans="1:14" ht="36.75" customHeight="1" x14ac:dyDescent="0.25">
      <c r="A422" s="135" t="s">
        <v>987</v>
      </c>
      <c r="B422" s="151" t="s">
        <v>368</v>
      </c>
      <c r="C422" s="39" t="s">
        <v>988</v>
      </c>
      <c r="D422" s="40">
        <v>1</v>
      </c>
      <c r="E422" s="40">
        <v>6</v>
      </c>
      <c r="F422" s="40">
        <v>1</v>
      </c>
      <c r="G422" s="40" t="s">
        <v>1245</v>
      </c>
      <c r="H422" s="40">
        <v>1.88</v>
      </c>
      <c r="I422" s="95">
        <v>8.7599999999999997E-2</v>
      </c>
      <c r="J422" s="42">
        <v>40713.440000000002</v>
      </c>
      <c r="K422" s="43">
        <v>1</v>
      </c>
      <c r="L422" s="44">
        <f>J422*K422</f>
        <v>40713.440000000002</v>
      </c>
      <c r="M422" s="1" t="str">
        <f>VLOOKUP(A422,'[1]Схемы лекарственной терапии КС'!$A$67:$E$764,5,0)</f>
        <v>st19.110</v>
      </c>
      <c r="N422" s="1">
        <v>1</v>
      </c>
    </row>
    <row r="423" spans="1:14" s="81" customFormat="1" hidden="1" x14ac:dyDescent="0.25">
      <c r="A423" s="75" t="s">
        <v>989</v>
      </c>
      <c r="B423" s="76" t="s">
        <v>161</v>
      </c>
      <c r="C423" s="77" t="s">
        <v>990</v>
      </c>
      <c r="D423" s="78">
        <v>1</v>
      </c>
      <c r="E423" s="78">
        <v>1</v>
      </c>
      <c r="F423" s="78"/>
      <c r="G423" s="78" t="s">
        <v>24</v>
      </c>
      <c r="H423" s="78">
        <v>0.4</v>
      </c>
      <c r="I423" s="79">
        <v>0.55630000000000002</v>
      </c>
      <c r="J423" s="80">
        <v>3951.8087617991341</v>
      </c>
    </row>
    <row r="424" spans="1:14" s="81" customFormat="1" hidden="1" x14ac:dyDescent="0.25">
      <c r="A424" s="82" t="s">
        <v>991</v>
      </c>
      <c r="B424" s="90" t="s">
        <v>161</v>
      </c>
      <c r="C424" s="91" t="s">
        <v>992</v>
      </c>
      <c r="D424" s="85">
        <v>1</v>
      </c>
      <c r="E424" s="85">
        <v>1</v>
      </c>
      <c r="F424" s="85"/>
      <c r="G424" s="85" t="s">
        <v>24</v>
      </c>
      <c r="H424" s="85">
        <v>0.4</v>
      </c>
      <c r="I424" s="86">
        <v>0.55630000000000002</v>
      </c>
      <c r="J424" s="87">
        <v>4301.8846832987647</v>
      </c>
    </row>
    <row r="425" spans="1:14" s="81" customFormat="1" ht="30" hidden="1" x14ac:dyDescent="0.25">
      <c r="A425" s="82" t="s">
        <v>993</v>
      </c>
      <c r="B425" s="83" t="s">
        <v>161</v>
      </c>
      <c r="C425" s="84" t="s">
        <v>992</v>
      </c>
      <c r="D425" s="85">
        <v>3</v>
      </c>
      <c r="E425" s="85">
        <v>4</v>
      </c>
      <c r="F425" s="85"/>
      <c r="G425" s="85" t="s">
        <v>32</v>
      </c>
      <c r="H425" s="85">
        <v>1.37</v>
      </c>
      <c r="I425" s="86">
        <v>0.1875</v>
      </c>
      <c r="J425" s="87">
        <v>12905.654049896295</v>
      </c>
    </row>
    <row r="426" spans="1:14" s="81" customFormat="1" hidden="1" x14ac:dyDescent="0.25">
      <c r="A426" s="82" t="s">
        <v>994</v>
      </c>
      <c r="B426" s="90" t="s">
        <v>995</v>
      </c>
      <c r="C426" s="91" t="s">
        <v>996</v>
      </c>
      <c r="D426" s="85">
        <v>1</v>
      </c>
      <c r="E426" s="85">
        <v>15</v>
      </c>
      <c r="F426" s="85"/>
      <c r="G426" s="85" t="s">
        <v>195</v>
      </c>
      <c r="H426" s="85">
        <v>13.86</v>
      </c>
      <c r="I426" s="86">
        <v>1.55E-2</v>
      </c>
      <c r="J426" s="87">
        <v>357651.72653476265</v>
      </c>
    </row>
    <row r="427" spans="1:14" s="81" customFormat="1" hidden="1" x14ac:dyDescent="0.25">
      <c r="A427" s="82" t="s">
        <v>997</v>
      </c>
      <c r="B427" s="90" t="s">
        <v>998</v>
      </c>
      <c r="C427" s="91" t="s">
        <v>999</v>
      </c>
      <c r="D427" s="85">
        <v>8</v>
      </c>
      <c r="E427" s="85">
        <v>14</v>
      </c>
      <c r="F427" s="85"/>
      <c r="G427" s="85" t="s">
        <v>75</v>
      </c>
      <c r="H427" s="85">
        <v>10.11</v>
      </c>
      <c r="I427" s="86">
        <v>2.1499999999999998E-2</v>
      </c>
      <c r="J427" s="87">
        <v>81677.727161850693</v>
      </c>
    </row>
    <row r="428" spans="1:14" s="81" customFormat="1" hidden="1" x14ac:dyDescent="0.25">
      <c r="A428" s="82" t="s">
        <v>1000</v>
      </c>
      <c r="B428" s="90" t="s">
        <v>998</v>
      </c>
      <c r="C428" s="91" t="s">
        <v>999</v>
      </c>
      <c r="D428" s="85">
        <v>16</v>
      </c>
      <c r="E428" s="85">
        <v>16</v>
      </c>
      <c r="F428" s="85"/>
      <c r="G428" s="85" t="s">
        <v>431</v>
      </c>
      <c r="H428" s="85">
        <v>17.2</v>
      </c>
      <c r="I428" s="86">
        <v>1.1900000000000001E-2</v>
      </c>
      <c r="J428" s="87">
        <v>105865.78960063975</v>
      </c>
    </row>
    <row r="429" spans="1:14" s="81" customFormat="1" hidden="1" x14ac:dyDescent="0.25">
      <c r="A429" s="82" t="s">
        <v>1001</v>
      </c>
      <c r="B429" s="90" t="s">
        <v>1002</v>
      </c>
      <c r="C429" s="91" t="s">
        <v>1003</v>
      </c>
      <c r="D429" s="85">
        <v>1</v>
      </c>
      <c r="E429" s="85">
        <v>15</v>
      </c>
      <c r="F429" s="85"/>
      <c r="G429" s="85" t="s">
        <v>195</v>
      </c>
      <c r="H429" s="85">
        <v>13.86</v>
      </c>
      <c r="I429" s="86">
        <v>1.55E-2</v>
      </c>
      <c r="J429" s="87">
        <v>322401.7214967683</v>
      </c>
    </row>
    <row r="430" spans="1:14" s="81" customFormat="1" hidden="1" x14ac:dyDescent="0.25">
      <c r="A430" s="82" t="s">
        <v>1004</v>
      </c>
      <c r="B430" s="90" t="s">
        <v>442</v>
      </c>
      <c r="C430" s="91" t="s">
        <v>1005</v>
      </c>
      <c r="D430" s="85">
        <v>1</v>
      </c>
      <c r="E430" s="85">
        <v>14</v>
      </c>
      <c r="F430" s="85"/>
      <c r="G430" s="85" t="s">
        <v>75</v>
      </c>
      <c r="H430" s="85">
        <v>10.11</v>
      </c>
      <c r="I430" s="86">
        <v>2.1499999999999998E-2</v>
      </c>
      <c r="J430" s="87">
        <v>487266.95874649531</v>
      </c>
    </row>
    <row r="431" spans="1:14" s="81" customFormat="1" hidden="1" x14ac:dyDescent="0.25">
      <c r="A431" s="82" t="s">
        <v>1006</v>
      </c>
      <c r="B431" s="83" t="s">
        <v>190</v>
      </c>
      <c r="C431" s="84" t="s">
        <v>1007</v>
      </c>
      <c r="D431" s="85">
        <v>1</v>
      </c>
      <c r="E431" s="85">
        <v>5</v>
      </c>
      <c r="F431" s="85">
        <v>1</v>
      </c>
      <c r="G431" s="85" t="s">
        <v>110</v>
      </c>
      <c r="H431" s="85">
        <v>2.16</v>
      </c>
      <c r="I431" s="86">
        <v>0.32500000000000001</v>
      </c>
      <c r="J431" s="87">
        <v>19006.66</v>
      </c>
      <c r="K431" s="88">
        <v>1</v>
      </c>
      <c r="L431" s="89">
        <f>K431*J431</f>
        <v>19006.66</v>
      </c>
    </row>
    <row r="432" spans="1:14" s="81" customFormat="1" hidden="1" x14ac:dyDescent="0.25">
      <c r="A432" s="171" t="s">
        <v>1008</v>
      </c>
      <c r="B432" s="172" t="s">
        <v>190</v>
      </c>
      <c r="C432" s="173" t="s">
        <v>1009</v>
      </c>
      <c r="D432" s="174">
        <v>1</v>
      </c>
      <c r="E432" s="174">
        <v>5</v>
      </c>
      <c r="F432" s="174">
        <v>1</v>
      </c>
      <c r="G432" s="174" t="s">
        <v>110</v>
      </c>
      <c r="H432" s="174">
        <v>2.16</v>
      </c>
      <c r="I432" s="175">
        <v>0.32500000000000001</v>
      </c>
      <c r="J432" s="96">
        <v>19006.66</v>
      </c>
      <c r="K432" s="93">
        <v>1</v>
      </c>
      <c r="L432" s="94">
        <f>K432*J432</f>
        <v>19006.66</v>
      </c>
    </row>
    <row r="433" spans="1:14" x14ac:dyDescent="0.25">
      <c r="A433" s="135" t="s">
        <v>1010</v>
      </c>
      <c r="B433" s="151" t="s">
        <v>190</v>
      </c>
      <c r="C433" s="39" t="s">
        <v>1011</v>
      </c>
      <c r="D433" s="40">
        <v>1</v>
      </c>
      <c r="E433" s="40">
        <v>6</v>
      </c>
      <c r="F433" s="40">
        <v>1</v>
      </c>
      <c r="G433" s="40" t="s">
        <v>1245</v>
      </c>
      <c r="H433" s="40">
        <v>1.88</v>
      </c>
      <c r="I433" s="95">
        <v>8.7599999999999997E-2</v>
      </c>
      <c r="J433" s="42">
        <v>25509.99</v>
      </c>
      <c r="K433" s="43">
        <v>1</v>
      </c>
      <c r="L433" s="44">
        <f>J433*K433</f>
        <v>25509.99</v>
      </c>
      <c r="M433" s="1" t="str">
        <f>VLOOKUP(A433,'[1]Схемы лекарственной терапии КС'!$A$67:$E$764,5,0)</f>
        <v>st19.110</v>
      </c>
      <c r="N433" s="1">
        <v>1</v>
      </c>
    </row>
    <row r="434" spans="1:14" s="81" customFormat="1" ht="30" hidden="1" x14ac:dyDescent="0.25">
      <c r="A434" s="185" t="s">
        <v>1012</v>
      </c>
      <c r="B434" s="186" t="s">
        <v>252</v>
      </c>
      <c r="C434" s="190" t="s">
        <v>1013</v>
      </c>
      <c r="D434" s="188">
        <v>4</v>
      </c>
      <c r="E434" s="188">
        <v>2</v>
      </c>
      <c r="F434" s="188"/>
      <c r="G434" s="188" t="s">
        <v>44</v>
      </c>
      <c r="H434" s="188">
        <v>0.76</v>
      </c>
      <c r="I434" s="189">
        <v>0.41670000000000001</v>
      </c>
      <c r="J434" s="113">
        <v>2891.0588526983647</v>
      </c>
    </row>
    <row r="435" spans="1:14" x14ac:dyDescent="0.25">
      <c r="A435" s="135" t="s">
        <v>1014</v>
      </c>
      <c r="B435" s="151" t="s">
        <v>240</v>
      </c>
      <c r="C435" s="39" t="s">
        <v>1015</v>
      </c>
      <c r="D435" s="40">
        <v>1</v>
      </c>
      <c r="E435" s="40">
        <v>6</v>
      </c>
      <c r="F435" s="40">
        <v>1</v>
      </c>
      <c r="G435" s="40" t="s">
        <v>1245</v>
      </c>
      <c r="H435" s="40">
        <v>1.88</v>
      </c>
      <c r="I435" s="95">
        <v>8.7599999999999997E-2</v>
      </c>
      <c r="J435" s="42">
        <v>36858.6</v>
      </c>
      <c r="K435" s="43">
        <v>1</v>
      </c>
      <c r="L435" s="44">
        <f>J435*K435</f>
        <v>36858.6</v>
      </c>
      <c r="M435" s="1" t="str">
        <f>VLOOKUP(A435,'[1]Схемы лекарственной терапии КС'!$A$67:$E$764,5,0)</f>
        <v>st19.110</v>
      </c>
      <c r="N435" s="1">
        <v>1</v>
      </c>
    </row>
    <row r="436" spans="1:14" s="81" customFormat="1" hidden="1" x14ac:dyDescent="0.25">
      <c r="A436" s="75" t="s">
        <v>1016</v>
      </c>
      <c r="B436" s="76" t="s">
        <v>240</v>
      </c>
      <c r="C436" s="77" t="s">
        <v>1015</v>
      </c>
      <c r="D436" s="78">
        <v>2</v>
      </c>
      <c r="E436" s="78">
        <v>10</v>
      </c>
      <c r="F436" s="78"/>
      <c r="G436" s="78" t="s">
        <v>188</v>
      </c>
      <c r="H436" s="78">
        <v>5.25</v>
      </c>
      <c r="I436" s="79">
        <v>5.79E-2</v>
      </c>
      <c r="J436" s="80">
        <v>69717.198145918272</v>
      </c>
    </row>
    <row r="437" spans="1:14" s="81" customFormat="1" hidden="1" x14ac:dyDescent="0.25">
      <c r="A437" s="82" t="s">
        <v>1017</v>
      </c>
      <c r="B437" s="90" t="s">
        <v>240</v>
      </c>
      <c r="C437" s="91" t="s">
        <v>1018</v>
      </c>
      <c r="D437" s="85">
        <v>1</v>
      </c>
      <c r="E437" s="85">
        <v>9</v>
      </c>
      <c r="F437" s="85"/>
      <c r="G437" s="85" t="s">
        <v>118</v>
      </c>
      <c r="H437" s="85">
        <v>4.88</v>
      </c>
      <c r="I437" s="86">
        <v>5.8400000000000001E-2</v>
      </c>
      <c r="J437" s="87">
        <v>69717.198145918272</v>
      </c>
    </row>
    <row r="438" spans="1:14" s="81" customFormat="1" ht="30" hidden="1" x14ac:dyDescent="0.25">
      <c r="A438" s="82" t="s">
        <v>1019</v>
      </c>
      <c r="B438" s="83" t="s">
        <v>1020</v>
      </c>
      <c r="C438" s="92" t="s">
        <v>1021</v>
      </c>
      <c r="D438" s="85">
        <v>4</v>
      </c>
      <c r="E438" s="85">
        <v>3</v>
      </c>
      <c r="F438" s="85">
        <v>2</v>
      </c>
      <c r="G438" s="85" t="s">
        <v>20</v>
      </c>
      <c r="H438" s="85">
        <v>1.07</v>
      </c>
      <c r="I438" s="86">
        <v>0.23710000000000001</v>
      </c>
      <c r="J438" s="87">
        <v>13831.64</v>
      </c>
      <c r="K438" s="88">
        <v>1</v>
      </c>
      <c r="L438" s="89">
        <f>J438*K438</f>
        <v>13831.64</v>
      </c>
    </row>
    <row r="439" spans="1:14" s="81" customFormat="1" hidden="1" x14ac:dyDescent="0.25">
      <c r="A439" s="82" t="s">
        <v>1022</v>
      </c>
      <c r="B439" s="90" t="s">
        <v>243</v>
      </c>
      <c r="C439" s="91" t="s">
        <v>1023</v>
      </c>
      <c r="D439" s="85">
        <v>1</v>
      </c>
      <c r="E439" s="85">
        <v>1</v>
      </c>
      <c r="F439" s="85"/>
      <c r="G439" s="85" t="s">
        <v>24</v>
      </c>
      <c r="H439" s="85">
        <v>0.4</v>
      </c>
      <c r="I439" s="86">
        <v>0.55630000000000002</v>
      </c>
      <c r="J439" s="87">
        <v>490.75984882964792</v>
      </c>
    </row>
    <row r="440" spans="1:14" s="81" customFormat="1" hidden="1" x14ac:dyDescent="0.25">
      <c r="A440" s="82" t="s">
        <v>1024</v>
      </c>
      <c r="B440" s="90" t="s">
        <v>488</v>
      </c>
      <c r="C440" s="91" t="s">
        <v>1025</v>
      </c>
      <c r="D440" s="85">
        <v>1</v>
      </c>
      <c r="E440" s="85">
        <v>1</v>
      </c>
      <c r="F440" s="85"/>
      <c r="G440" s="85" t="s">
        <v>24</v>
      </c>
      <c r="H440" s="85">
        <v>0.4</v>
      </c>
      <c r="I440" s="86">
        <v>0.55630000000000002</v>
      </c>
      <c r="J440" s="87">
        <v>2866.5481990327944</v>
      </c>
    </row>
    <row r="441" spans="1:14" s="81" customFormat="1" hidden="1" x14ac:dyDescent="0.25">
      <c r="A441" s="82" t="s">
        <v>1026</v>
      </c>
      <c r="B441" s="90" t="s">
        <v>252</v>
      </c>
      <c r="C441" s="91" t="s">
        <v>1027</v>
      </c>
      <c r="D441" s="85">
        <v>4</v>
      </c>
      <c r="E441" s="85">
        <v>2</v>
      </c>
      <c r="F441" s="85"/>
      <c r="G441" s="85" t="s">
        <v>44</v>
      </c>
      <c r="H441" s="85">
        <v>0.76</v>
      </c>
      <c r="I441" s="86">
        <v>0.41670000000000001</v>
      </c>
      <c r="J441" s="87">
        <v>2757.2059581193507</v>
      </c>
    </row>
    <row r="442" spans="1:14" s="81" customFormat="1" hidden="1" x14ac:dyDescent="0.25">
      <c r="A442" s="82" t="s">
        <v>1028</v>
      </c>
      <c r="B442" s="90" t="s">
        <v>252</v>
      </c>
      <c r="C442" s="91" t="s">
        <v>1029</v>
      </c>
      <c r="D442" s="85">
        <v>5</v>
      </c>
      <c r="E442" s="85">
        <v>2</v>
      </c>
      <c r="F442" s="85"/>
      <c r="G442" s="85" t="s">
        <v>44</v>
      </c>
      <c r="H442" s="85">
        <v>0.76</v>
      </c>
      <c r="I442" s="86">
        <v>0.41670000000000001</v>
      </c>
      <c r="J442" s="87">
        <v>3859.203490287779</v>
      </c>
    </row>
    <row r="443" spans="1:14" s="81" customFormat="1" ht="30" hidden="1" x14ac:dyDescent="0.25">
      <c r="A443" s="82" t="s">
        <v>1030</v>
      </c>
      <c r="B443" s="90" t="s">
        <v>1031</v>
      </c>
      <c r="C443" s="92" t="s">
        <v>1032</v>
      </c>
      <c r="D443" s="85">
        <v>3</v>
      </c>
      <c r="E443" s="85">
        <v>14</v>
      </c>
      <c r="F443" s="85"/>
      <c r="G443" s="85" t="s">
        <v>75</v>
      </c>
      <c r="H443" s="85">
        <v>10.11</v>
      </c>
      <c r="I443" s="86">
        <v>2.1499999999999998E-2</v>
      </c>
      <c r="J443" s="87">
        <v>242616.52115730903</v>
      </c>
    </row>
    <row r="444" spans="1:14" s="81" customFormat="1" hidden="1" x14ac:dyDescent="0.25">
      <c r="A444" s="82" t="s">
        <v>1033</v>
      </c>
      <c r="B444" s="90" t="s">
        <v>267</v>
      </c>
      <c r="C444" s="91" t="s">
        <v>1034</v>
      </c>
      <c r="D444" s="85">
        <v>3</v>
      </c>
      <c r="E444" s="85">
        <v>1</v>
      </c>
      <c r="F444" s="85"/>
      <c r="G444" s="85" t="s">
        <v>24</v>
      </c>
      <c r="H444" s="85">
        <v>0.4</v>
      </c>
      <c r="I444" s="86">
        <v>0.55630000000000002</v>
      </c>
      <c r="J444" s="87">
        <v>3912.9465626287292</v>
      </c>
    </row>
    <row r="445" spans="1:14" s="81" customFormat="1" hidden="1" x14ac:dyDescent="0.25">
      <c r="A445" s="82" t="s">
        <v>1035</v>
      </c>
      <c r="B445" s="83" t="s">
        <v>267</v>
      </c>
      <c r="C445" s="84" t="s">
        <v>1036</v>
      </c>
      <c r="D445" s="85">
        <v>6</v>
      </c>
      <c r="E445" s="85">
        <v>3</v>
      </c>
      <c r="F445" s="85">
        <v>1</v>
      </c>
      <c r="G445" s="85" t="s">
        <v>20</v>
      </c>
      <c r="H445" s="85">
        <v>1.07</v>
      </c>
      <c r="I445" s="86">
        <v>0.23710000000000001</v>
      </c>
      <c r="J445" s="87">
        <v>3587.9620347437058</v>
      </c>
      <c r="K445" s="88">
        <v>2</v>
      </c>
      <c r="L445" s="89">
        <f>J445*K445</f>
        <v>7175.9240694874115</v>
      </c>
    </row>
    <row r="446" spans="1:14" s="81" customFormat="1" hidden="1" x14ac:dyDescent="0.25">
      <c r="A446" s="171" t="s">
        <v>1037</v>
      </c>
      <c r="B446" s="176" t="s">
        <v>442</v>
      </c>
      <c r="C446" s="177" t="s">
        <v>1038</v>
      </c>
      <c r="D446" s="174">
        <v>1</v>
      </c>
      <c r="E446" s="174">
        <v>16</v>
      </c>
      <c r="F446" s="174"/>
      <c r="G446" s="174" t="s">
        <v>431</v>
      </c>
      <c r="H446" s="174">
        <v>17.2</v>
      </c>
      <c r="I446" s="175">
        <v>1.1900000000000001E-2</v>
      </c>
      <c r="J446" s="96">
        <v>604325.70214641979</v>
      </c>
    </row>
    <row r="447" spans="1:14" ht="19.5" customHeight="1" x14ac:dyDescent="0.25">
      <c r="A447" s="135" t="s">
        <v>1039</v>
      </c>
      <c r="B447" s="151" t="s">
        <v>1040</v>
      </c>
      <c r="C447" s="39" t="s">
        <v>1041</v>
      </c>
      <c r="D447" s="40">
        <v>10</v>
      </c>
      <c r="E447" s="40">
        <v>6</v>
      </c>
      <c r="F447" s="40">
        <v>1</v>
      </c>
      <c r="G447" s="40" t="s">
        <v>1245</v>
      </c>
      <c r="H447" s="40">
        <v>1.88</v>
      </c>
      <c r="I447" s="95">
        <v>8.7599999999999997E-2</v>
      </c>
      <c r="J447" s="42">
        <v>21993.98</v>
      </c>
      <c r="K447" s="43">
        <v>1</v>
      </c>
      <c r="L447" s="44">
        <f>J447*K447</f>
        <v>21993.98</v>
      </c>
      <c r="M447" s="1" t="str">
        <f>VLOOKUP(A447,'[1]Схемы лекарственной терапии КС'!$A$67:$E$764,5,0)</f>
        <v>st19.110</v>
      </c>
      <c r="N447" s="1">
        <v>1</v>
      </c>
    </row>
    <row r="448" spans="1:14" ht="32.25" customHeight="1" x14ac:dyDescent="0.25">
      <c r="A448" s="135" t="s">
        <v>1042</v>
      </c>
      <c r="B448" s="151" t="s">
        <v>1043</v>
      </c>
      <c r="C448" s="39" t="s">
        <v>1044</v>
      </c>
      <c r="D448" s="40">
        <v>2</v>
      </c>
      <c r="E448" s="40">
        <v>6</v>
      </c>
      <c r="F448" s="40">
        <v>2</v>
      </c>
      <c r="G448" s="40" t="s">
        <v>1246</v>
      </c>
      <c r="H448" s="40">
        <v>2.73</v>
      </c>
      <c r="I448" s="95">
        <v>8.7599999999999997E-2</v>
      </c>
      <c r="J448" s="42">
        <v>53626.879999999997</v>
      </c>
      <c r="K448" s="43">
        <v>10</v>
      </c>
      <c r="L448" s="44">
        <f>J448*K448</f>
        <v>536268.79999999993</v>
      </c>
      <c r="M448" s="1" t="str">
        <f>VLOOKUP(A448,'[1]Схемы лекарственной терапии КС'!$A$67:$E$764,5,0)</f>
        <v>st19.110</v>
      </c>
      <c r="N448" s="1">
        <v>1</v>
      </c>
    </row>
    <row r="449" spans="1:12" s="81" customFormat="1" ht="30" hidden="1" x14ac:dyDescent="0.25">
      <c r="A449" s="75" t="s">
        <v>1045</v>
      </c>
      <c r="B449" s="76" t="s">
        <v>1046</v>
      </c>
      <c r="C449" s="191" t="s">
        <v>1047</v>
      </c>
      <c r="D449" s="78">
        <v>1</v>
      </c>
      <c r="E449" s="78">
        <v>7</v>
      </c>
      <c r="F449" s="78"/>
      <c r="G449" s="78" t="s">
        <v>16</v>
      </c>
      <c r="H449" s="78">
        <v>3.53</v>
      </c>
      <c r="I449" s="79">
        <v>7.1099999999999997E-2</v>
      </c>
      <c r="J449" s="87">
        <v>40012.282324132982</v>
      </c>
    </row>
    <row r="450" spans="1:12" s="81" customFormat="1" ht="30" hidden="1" x14ac:dyDescent="0.25">
      <c r="A450" s="82" t="s">
        <v>1048</v>
      </c>
      <c r="B450" s="83" t="s">
        <v>164</v>
      </c>
      <c r="C450" s="84" t="s">
        <v>1049</v>
      </c>
      <c r="D450" s="85">
        <v>1</v>
      </c>
      <c r="E450" s="85">
        <v>4</v>
      </c>
      <c r="F450" s="85"/>
      <c r="G450" s="85" t="s">
        <v>32</v>
      </c>
      <c r="H450" s="85">
        <v>1.37</v>
      </c>
      <c r="I450" s="86">
        <v>0.1875</v>
      </c>
      <c r="J450" s="87">
        <v>17260.780335190899</v>
      </c>
    </row>
    <row r="451" spans="1:12" s="81" customFormat="1" hidden="1" x14ac:dyDescent="0.25">
      <c r="A451" s="82" t="s">
        <v>1050</v>
      </c>
      <c r="B451" s="90" t="s">
        <v>161</v>
      </c>
      <c r="C451" s="91" t="s">
        <v>1051</v>
      </c>
      <c r="D451" s="85">
        <v>1</v>
      </c>
      <c r="E451" s="85">
        <v>2</v>
      </c>
      <c r="F451" s="85"/>
      <c r="G451" s="85" t="s">
        <v>44</v>
      </c>
      <c r="H451" s="85">
        <v>0.76</v>
      </c>
      <c r="I451" s="86">
        <v>0.41670000000000001</v>
      </c>
      <c r="J451" s="87">
        <v>9402.6736568589458</v>
      </c>
    </row>
    <row r="452" spans="1:12" s="81" customFormat="1" ht="30" hidden="1" x14ac:dyDescent="0.25">
      <c r="A452" s="82" t="s">
        <v>1052</v>
      </c>
      <c r="B452" s="83" t="s">
        <v>1053</v>
      </c>
      <c r="C452" s="84" t="s">
        <v>1054</v>
      </c>
      <c r="D452" s="85">
        <v>1</v>
      </c>
      <c r="E452" s="85">
        <v>5</v>
      </c>
      <c r="F452" s="85">
        <v>1</v>
      </c>
      <c r="G452" s="85" t="s">
        <v>110</v>
      </c>
      <c r="H452" s="85">
        <v>2.16</v>
      </c>
      <c r="I452" s="86">
        <v>0.32500000000000001</v>
      </c>
      <c r="J452" s="87">
        <v>33896.94</v>
      </c>
      <c r="K452" s="88">
        <v>2</v>
      </c>
      <c r="L452" s="89">
        <f>K452*J452</f>
        <v>67793.88</v>
      </c>
    </row>
    <row r="453" spans="1:12" s="81" customFormat="1" hidden="1" x14ac:dyDescent="0.25">
      <c r="A453" s="82" t="s">
        <v>1055</v>
      </c>
      <c r="B453" s="90" t="s">
        <v>153</v>
      </c>
      <c r="C453" s="91" t="s">
        <v>1056</v>
      </c>
      <c r="D453" s="85">
        <v>1</v>
      </c>
      <c r="E453" s="85">
        <v>2</v>
      </c>
      <c r="F453" s="85"/>
      <c r="G453" s="85" t="s">
        <v>44</v>
      </c>
      <c r="H453" s="85">
        <v>0.76</v>
      </c>
      <c r="I453" s="86">
        <v>0.41670000000000001</v>
      </c>
      <c r="J453" s="87">
        <v>4503.8319339051668</v>
      </c>
    </row>
    <row r="454" spans="1:12" s="81" customFormat="1" hidden="1" x14ac:dyDescent="0.25">
      <c r="A454" s="82" t="s">
        <v>1057</v>
      </c>
      <c r="B454" s="83" t="s">
        <v>153</v>
      </c>
      <c r="C454" s="84" t="s">
        <v>1056</v>
      </c>
      <c r="D454" s="85">
        <v>3</v>
      </c>
      <c r="E454" s="85">
        <v>5</v>
      </c>
      <c r="F454" s="85">
        <v>1</v>
      </c>
      <c r="G454" s="85" t="s">
        <v>110</v>
      </c>
      <c r="H454" s="85">
        <v>2.16</v>
      </c>
      <c r="I454" s="86">
        <v>0.32500000000000001</v>
      </c>
      <c r="J454" s="87">
        <v>15511.49</v>
      </c>
      <c r="K454" s="88">
        <v>1</v>
      </c>
      <c r="L454" s="89">
        <f>K454*J454</f>
        <v>15511.49</v>
      </c>
    </row>
    <row r="455" spans="1:12" s="81" customFormat="1" ht="30" hidden="1" x14ac:dyDescent="0.25">
      <c r="A455" s="99" t="s">
        <v>1058</v>
      </c>
      <c r="B455" s="100" t="s">
        <v>760</v>
      </c>
      <c r="C455" s="101" t="s">
        <v>1059</v>
      </c>
      <c r="D455" s="88">
        <v>1</v>
      </c>
      <c r="E455" s="88">
        <v>5</v>
      </c>
      <c r="F455" s="88">
        <v>3</v>
      </c>
      <c r="G455" s="88" t="s">
        <v>110</v>
      </c>
      <c r="H455" s="88">
        <v>2.16</v>
      </c>
      <c r="I455" s="102">
        <v>0.32500000000000001</v>
      </c>
      <c r="J455" s="103">
        <v>90738.33</v>
      </c>
      <c r="K455" s="88">
        <v>1</v>
      </c>
      <c r="L455" s="89">
        <f>J455*K455</f>
        <v>90738.33</v>
      </c>
    </row>
    <row r="456" spans="1:12" s="81" customFormat="1" hidden="1" x14ac:dyDescent="0.25">
      <c r="A456" s="82" t="s">
        <v>1060</v>
      </c>
      <c r="B456" s="90" t="s">
        <v>760</v>
      </c>
      <c r="C456" s="91" t="s">
        <v>1059</v>
      </c>
      <c r="D456" s="85">
        <v>3</v>
      </c>
      <c r="E456" s="85">
        <v>12</v>
      </c>
      <c r="F456" s="85"/>
      <c r="G456" s="85" t="s">
        <v>212</v>
      </c>
      <c r="H456" s="85">
        <v>6.76</v>
      </c>
      <c r="I456" s="86">
        <v>5.8999999999999997E-2</v>
      </c>
      <c r="J456" s="87">
        <v>99745.992886307969</v>
      </c>
    </row>
    <row r="457" spans="1:12" s="81" customFormat="1" ht="30" hidden="1" x14ac:dyDescent="0.25">
      <c r="A457" s="99" t="s">
        <v>1061</v>
      </c>
      <c r="B457" s="100" t="s">
        <v>760</v>
      </c>
      <c r="C457" s="101" t="s">
        <v>1062</v>
      </c>
      <c r="D457" s="88">
        <v>1</v>
      </c>
      <c r="E457" s="88">
        <v>5</v>
      </c>
      <c r="F457" s="88">
        <v>2</v>
      </c>
      <c r="G457" s="88" t="s">
        <v>110</v>
      </c>
      <c r="H457" s="88">
        <v>2.16</v>
      </c>
      <c r="I457" s="102">
        <v>0.32500000000000001</v>
      </c>
      <c r="J457" s="103">
        <v>63993.5</v>
      </c>
      <c r="K457" s="88">
        <v>11</v>
      </c>
      <c r="L457" s="89">
        <f>J457*K457</f>
        <v>703928.5</v>
      </c>
    </row>
    <row r="458" spans="1:12" s="81" customFormat="1" hidden="1" x14ac:dyDescent="0.25">
      <c r="A458" s="82" t="s">
        <v>1063</v>
      </c>
      <c r="B458" s="90" t="s">
        <v>760</v>
      </c>
      <c r="C458" s="91" t="s">
        <v>1062</v>
      </c>
      <c r="D458" s="85">
        <v>3</v>
      </c>
      <c r="E458" s="85">
        <v>12</v>
      </c>
      <c r="F458" s="85"/>
      <c r="G458" s="85" t="s">
        <v>212</v>
      </c>
      <c r="H458" s="85">
        <v>6.76</v>
      </c>
      <c r="I458" s="86">
        <v>5.8999999999999997E-2</v>
      </c>
      <c r="J458" s="87">
        <v>128490.8252478388</v>
      </c>
    </row>
    <row r="459" spans="1:12" s="81" customFormat="1" hidden="1" x14ac:dyDescent="0.25">
      <c r="A459" s="82" t="s">
        <v>1064</v>
      </c>
      <c r="B459" s="90" t="s">
        <v>466</v>
      </c>
      <c r="C459" s="91" t="s">
        <v>1065</v>
      </c>
      <c r="D459" s="85">
        <v>1</v>
      </c>
      <c r="E459" s="85">
        <v>1</v>
      </c>
      <c r="F459" s="85"/>
      <c r="G459" s="85" t="s">
        <v>24</v>
      </c>
      <c r="H459" s="85">
        <v>0.4</v>
      </c>
      <c r="I459" s="86">
        <v>0.55630000000000002</v>
      </c>
      <c r="J459" s="87">
        <v>6249.3495606533752</v>
      </c>
    </row>
    <row r="460" spans="1:12" s="81" customFormat="1" ht="30" hidden="1" x14ac:dyDescent="0.25">
      <c r="A460" s="82" t="s">
        <v>1066</v>
      </c>
      <c r="B460" s="83" t="s">
        <v>466</v>
      </c>
      <c r="C460" s="84" t="s">
        <v>1065</v>
      </c>
      <c r="D460" s="85">
        <v>2</v>
      </c>
      <c r="E460" s="85">
        <v>3</v>
      </c>
      <c r="F460" s="85">
        <v>2</v>
      </c>
      <c r="G460" s="85" t="s">
        <v>20</v>
      </c>
      <c r="H460" s="85">
        <v>1.07</v>
      </c>
      <c r="I460" s="86">
        <v>0.23710000000000001</v>
      </c>
      <c r="J460" s="87">
        <v>14498.7</v>
      </c>
      <c r="K460" s="88">
        <v>1</v>
      </c>
      <c r="L460" s="89">
        <f>J460*K460</f>
        <v>14498.7</v>
      </c>
    </row>
    <row r="461" spans="1:12" s="81" customFormat="1" hidden="1" x14ac:dyDescent="0.25">
      <c r="A461" s="82" t="s">
        <v>1067</v>
      </c>
      <c r="B461" s="90" t="s">
        <v>243</v>
      </c>
      <c r="C461" s="91" t="s">
        <v>1068</v>
      </c>
      <c r="D461" s="85">
        <v>1</v>
      </c>
      <c r="E461" s="85">
        <v>1</v>
      </c>
      <c r="F461" s="85"/>
      <c r="G461" s="85" t="s">
        <v>24</v>
      </c>
      <c r="H461" s="85">
        <v>0.4</v>
      </c>
      <c r="I461" s="86">
        <v>0.55630000000000002</v>
      </c>
      <c r="J461" s="87">
        <v>1472.2795464889437</v>
      </c>
    </row>
    <row r="462" spans="1:12" s="81" customFormat="1" ht="30" hidden="1" x14ac:dyDescent="0.25">
      <c r="A462" s="82" t="s">
        <v>1069</v>
      </c>
      <c r="B462" s="83" t="s">
        <v>368</v>
      </c>
      <c r="C462" s="84" t="s">
        <v>1070</v>
      </c>
      <c r="D462" s="85">
        <v>1</v>
      </c>
      <c r="E462" s="85">
        <v>4</v>
      </c>
      <c r="F462" s="85"/>
      <c r="G462" s="85" t="s">
        <v>32</v>
      </c>
      <c r="H462" s="85">
        <v>1.37</v>
      </c>
      <c r="I462" s="86">
        <v>0.1875</v>
      </c>
      <c r="J462" s="87">
        <v>14306.491347198013</v>
      </c>
    </row>
    <row r="463" spans="1:12" s="81" customFormat="1" ht="30" hidden="1" x14ac:dyDescent="0.25">
      <c r="A463" s="82" t="s">
        <v>1071</v>
      </c>
      <c r="B463" s="90" t="s">
        <v>368</v>
      </c>
      <c r="C463" s="92" t="s">
        <v>1070</v>
      </c>
      <c r="D463" s="85">
        <v>4</v>
      </c>
      <c r="E463" s="85">
        <v>10</v>
      </c>
      <c r="F463" s="85"/>
      <c r="G463" s="85" t="s">
        <v>188</v>
      </c>
      <c r="H463" s="85">
        <v>5.25</v>
      </c>
      <c r="I463" s="86">
        <v>5.79E-2</v>
      </c>
      <c r="J463" s="87">
        <v>25912.815336398988</v>
      </c>
    </row>
    <row r="464" spans="1:12" s="81" customFormat="1" ht="30" hidden="1" x14ac:dyDescent="0.25">
      <c r="A464" s="82" t="s">
        <v>1072</v>
      </c>
      <c r="B464" s="83" t="s">
        <v>80</v>
      </c>
      <c r="C464" s="84" t="s">
        <v>1073</v>
      </c>
      <c r="D464" s="85">
        <v>1</v>
      </c>
      <c r="E464" s="85">
        <v>3</v>
      </c>
      <c r="F464" s="85">
        <v>2</v>
      </c>
      <c r="G464" s="85" t="s">
        <v>20</v>
      </c>
      <c r="H464" s="85">
        <v>1.07</v>
      </c>
      <c r="I464" s="86">
        <v>0.23710000000000001</v>
      </c>
      <c r="J464" s="87">
        <v>24291.7</v>
      </c>
      <c r="K464" s="88">
        <v>1</v>
      </c>
      <c r="L464" s="89">
        <f>K464*J464</f>
        <v>24291.7</v>
      </c>
    </row>
    <row r="465" spans="1:14" s="81" customFormat="1" ht="30" hidden="1" x14ac:dyDescent="0.25">
      <c r="A465" s="82" t="s">
        <v>1074</v>
      </c>
      <c r="B465" s="90" t="s">
        <v>80</v>
      </c>
      <c r="C465" s="92" t="s">
        <v>1073</v>
      </c>
      <c r="D465" s="85">
        <v>3</v>
      </c>
      <c r="E465" s="85">
        <v>7</v>
      </c>
      <c r="F465" s="85"/>
      <c r="G465" s="85" t="s">
        <v>16</v>
      </c>
      <c r="H465" s="85">
        <v>3.53</v>
      </c>
      <c r="I465" s="86">
        <v>7.1099999999999997E-2</v>
      </c>
      <c r="J465" s="87">
        <v>22291.69598209254</v>
      </c>
    </row>
    <row r="466" spans="1:14" s="81" customFormat="1" ht="30" hidden="1" x14ac:dyDescent="0.25">
      <c r="A466" s="82" t="s">
        <v>1075</v>
      </c>
      <c r="B466" s="83" t="s">
        <v>1076</v>
      </c>
      <c r="C466" s="84" t="s">
        <v>1077</v>
      </c>
      <c r="D466" s="85">
        <v>1</v>
      </c>
      <c r="E466" s="85">
        <v>3</v>
      </c>
      <c r="F466" s="85">
        <v>2</v>
      </c>
      <c r="G466" s="85" t="s">
        <v>20</v>
      </c>
      <c r="H466" s="85">
        <v>1.07</v>
      </c>
      <c r="I466" s="86">
        <v>0.23710000000000001</v>
      </c>
      <c r="J466" s="87">
        <v>14952.92</v>
      </c>
      <c r="K466" s="88">
        <v>1</v>
      </c>
      <c r="L466" s="89">
        <f>J466*K466</f>
        <v>14952.92</v>
      </c>
    </row>
    <row r="467" spans="1:14" s="81" customFormat="1" hidden="1" x14ac:dyDescent="0.25">
      <c r="A467" s="82" t="s">
        <v>1078</v>
      </c>
      <c r="B467" s="90" t="s">
        <v>1076</v>
      </c>
      <c r="C467" s="91" t="s">
        <v>1077</v>
      </c>
      <c r="D467" s="85">
        <v>4</v>
      </c>
      <c r="E467" s="85">
        <v>9</v>
      </c>
      <c r="F467" s="85"/>
      <c r="G467" s="85" t="s">
        <v>118</v>
      </c>
      <c r="H467" s="85">
        <v>4.88</v>
      </c>
      <c r="I467" s="86">
        <v>5.8400000000000001E-2</v>
      </c>
      <c r="J467" s="87">
        <v>21852.110541169968</v>
      </c>
    </row>
    <row r="468" spans="1:14" s="81" customFormat="1" hidden="1" x14ac:dyDescent="0.25">
      <c r="A468" s="82" t="s">
        <v>1079</v>
      </c>
      <c r="B468" s="90" t="s">
        <v>1080</v>
      </c>
      <c r="C468" s="91" t="s">
        <v>1081</v>
      </c>
      <c r="D468" s="85">
        <v>1</v>
      </c>
      <c r="E468" s="85">
        <v>1</v>
      </c>
      <c r="F468" s="85"/>
      <c r="G468" s="85" t="s">
        <v>24</v>
      </c>
      <c r="H468" s="85">
        <v>0.4</v>
      </c>
      <c r="I468" s="86">
        <v>0.55630000000000002</v>
      </c>
      <c r="J468" s="87">
        <v>6697.5506508808394</v>
      </c>
    </row>
    <row r="469" spans="1:14" s="81" customFormat="1" hidden="1" x14ac:dyDescent="0.25">
      <c r="A469" s="82" t="s">
        <v>1082</v>
      </c>
      <c r="B469" s="90" t="s">
        <v>1083</v>
      </c>
      <c r="C469" s="91" t="s">
        <v>1084</v>
      </c>
      <c r="D469" s="85">
        <v>1</v>
      </c>
      <c r="E469" s="85">
        <v>16</v>
      </c>
      <c r="F469" s="85"/>
      <c r="G469" s="85" t="s">
        <v>431</v>
      </c>
      <c r="H469" s="85">
        <v>17.2</v>
      </c>
      <c r="I469" s="86">
        <v>1.1900000000000001E-2</v>
      </c>
      <c r="J469" s="87">
        <v>657312.90641213476</v>
      </c>
    </row>
    <row r="470" spans="1:14" s="81" customFormat="1" hidden="1" x14ac:dyDescent="0.25">
      <c r="A470" s="82" t="s">
        <v>1085</v>
      </c>
      <c r="B470" s="90" t="s">
        <v>1086</v>
      </c>
      <c r="C470" s="91" t="s">
        <v>1087</v>
      </c>
      <c r="D470" s="85">
        <v>1</v>
      </c>
      <c r="E470" s="85">
        <v>16</v>
      </c>
      <c r="F470" s="85"/>
      <c r="G470" s="85" t="s">
        <v>431</v>
      </c>
      <c r="H470" s="85">
        <v>17.2</v>
      </c>
      <c r="I470" s="86">
        <v>1.1900000000000001E-2</v>
      </c>
      <c r="J470" s="87">
        <v>653835.85742301831</v>
      </c>
    </row>
    <row r="471" spans="1:14" s="81" customFormat="1" hidden="1" x14ac:dyDescent="0.25">
      <c r="A471" s="82" t="s">
        <v>1088</v>
      </c>
      <c r="B471" s="90" t="s">
        <v>1089</v>
      </c>
      <c r="C471" s="91" t="s">
        <v>1090</v>
      </c>
      <c r="D471" s="85">
        <v>1</v>
      </c>
      <c r="E471" s="85">
        <v>16</v>
      </c>
      <c r="F471" s="85"/>
      <c r="G471" s="85" t="s">
        <v>431</v>
      </c>
      <c r="H471" s="85">
        <v>17.2</v>
      </c>
      <c r="I471" s="86">
        <v>1.1900000000000001E-2</v>
      </c>
      <c r="J471" s="87">
        <v>619733.48504848557</v>
      </c>
    </row>
    <row r="472" spans="1:14" s="81" customFormat="1" hidden="1" x14ac:dyDescent="0.25">
      <c r="A472" s="82" t="s">
        <v>1091</v>
      </c>
      <c r="B472" s="90" t="s">
        <v>1092</v>
      </c>
      <c r="C472" s="91" t="s">
        <v>1093</v>
      </c>
      <c r="D472" s="85">
        <v>5</v>
      </c>
      <c r="E472" s="85">
        <v>13</v>
      </c>
      <c r="F472" s="85"/>
      <c r="G472" s="85" t="s">
        <v>132</v>
      </c>
      <c r="H472" s="85">
        <v>8.07</v>
      </c>
      <c r="I472" s="86">
        <v>3.32E-2</v>
      </c>
      <c r="J472" s="87">
        <v>22856.352445684715</v>
      </c>
    </row>
    <row r="473" spans="1:14" s="81" customFormat="1" hidden="1" x14ac:dyDescent="0.25">
      <c r="A473" s="171" t="s">
        <v>1094</v>
      </c>
      <c r="B473" s="176" t="s">
        <v>381</v>
      </c>
      <c r="C473" s="177" t="s">
        <v>1095</v>
      </c>
      <c r="D473" s="174">
        <v>5</v>
      </c>
      <c r="E473" s="174">
        <v>13</v>
      </c>
      <c r="F473" s="174"/>
      <c r="G473" s="174" t="s">
        <v>132</v>
      </c>
      <c r="H473" s="174">
        <v>8.07</v>
      </c>
      <c r="I473" s="175">
        <v>3.32E-2</v>
      </c>
      <c r="J473" s="87">
        <v>21727.150215245747</v>
      </c>
    </row>
    <row r="474" spans="1:14" ht="27" x14ac:dyDescent="0.25">
      <c r="A474" s="135" t="s">
        <v>1096</v>
      </c>
      <c r="B474" s="151" t="s">
        <v>112</v>
      </c>
      <c r="C474" s="39" t="s">
        <v>1097</v>
      </c>
      <c r="D474" s="40">
        <v>1</v>
      </c>
      <c r="E474" s="40">
        <v>6</v>
      </c>
      <c r="F474" s="40">
        <v>2</v>
      </c>
      <c r="G474" s="40" t="s">
        <v>1246</v>
      </c>
      <c r="H474" s="40">
        <v>2.73</v>
      </c>
      <c r="I474" s="95">
        <v>8.7599999999999997E-2</v>
      </c>
      <c r="J474" s="42">
        <v>52930.27</v>
      </c>
      <c r="K474" s="43">
        <v>2</v>
      </c>
      <c r="L474" s="44">
        <f>J474*K474</f>
        <v>105860.54</v>
      </c>
      <c r="M474" s="1" t="str">
        <f>VLOOKUP(A474,'[1]Схемы лекарственной терапии КС'!$A$67:$E$764,5,0)</f>
        <v>st19.110</v>
      </c>
      <c r="N474" s="1">
        <v>1</v>
      </c>
    </row>
    <row r="475" spans="1:14" s="81" customFormat="1" hidden="1" x14ac:dyDescent="0.25">
      <c r="A475" s="75" t="s">
        <v>1098</v>
      </c>
      <c r="B475" s="76" t="s">
        <v>112</v>
      </c>
      <c r="C475" s="77" t="s">
        <v>1097</v>
      </c>
      <c r="D475" s="78">
        <v>2</v>
      </c>
      <c r="E475" s="78">
        <v>11</v>
      </c>
      <c r="F475" s="78"/>
      <c r="G475" s="78" t="s">
        <v>226</v>
      </c>
      <c r="H475" s="78">
        <v>5.74</v>
      </c>
      <c r="I475" s="79">
        <v>7.2700000000000001E-2</v>
      </c>
      <c r="J475" s="87">
        <v>99520.644068094422</v>
      </c>
    </row>
    <row r="476" spans="1:14" s="81" customFormat="1" hidden="1" x14ac:dyDescent="0.25">
      <c r="A476" s="82" t="s">
        <v>1099</v>
      </c>
      <c r="B476" s="90" t="s">
        <v>462</v>
      </c>
      <c r="C476" s="91" t="s">
        <v>1100</v>
      </c>
      <c r="D476" s="85">
        <v>1</v>
      </c>
      <c r="E476" s="85">
        <v>1</v>
      </c>
      <c r="F476" s="85"/>
      <c r="G476" s="85" t="s">
        <v>24</v>
      </c>
      <c r="H476" s="85">
        <v>0.4</v>
      </c>
      <c r="I476" s="86">
        <v>0.55630000000000002</v>
      </c>
      <c r="J476" s="87">
        <v>4338.3538862860432</v>
      </c>
    </row>
    <row r="477" spans="1:14" s="81" customFormat="1" hidden="1" x14ac:dyDescent="0.25">
      <c r="A477" s="82" t="s">
        <v>1101</v>
      </c>
      <c r="B477" s="83" t="s">
        <v>462</v>
      </c>
      <c r="C477" s="84" t="s">
        <v>1100</v>
      </c>
      <c r="D477" s="85">
        <v>3</v>
      </c>
      <c r="E477" s="85">
        <v>4</v>
      </c>
      <c r="F477" s="85"/>
      <c r="G477" s="85" t="s">
        <v>32</v>
      </c>
      <c r="H477" s="85">
        <v>1.37</v>
      </c>
      <c r="I477" s="86">
        <v>0.1875</v>
      </c>
      <c r="J477" s="87">
        <v>13015.061658858132</v>
      </c>
    </row>
    <row r="478" spans="1:14" s="81" customFormat="1" hidden="1" x14ac:dyDescent="0.25">
      <c r="A478" s="171" t="s">
        <v>1102</v>
      </c>
      <c r="B478" s="176" t="s">
        <v>1080</v>
      </c>
      <c r="C478" s="177" t="s">
        <v>1103</v>
      </c>
      <c r="D478" s="174">
        <v>1</v>
      </c>
      <c r="E478" s="174">
        <v>1</v>
      </c>
      <c r="F478" s="174"/>
      <c r="G478" s="174" t="s">
        <v>24</v>
      </c>
      <c r="H478" s="174">
        <v>0.4</v>
      </c>
      <c r="I478" s="175">
        <v>0.55630000000000002</v>
      </c>
      <c r="J478" s="87">
        <v>6355.964848069726</v>
      </c>
    </row>
    <row r="479" spans="1:14" ht="30" x14ac:dyDescent="0.25">
      <c r="A479" s="135" t="s">
        <v>1104</v>
      </c>
      <c r="B479" s="151" t="s">
        <v>835</v>
      </c>
      <c r="C479" s="39" t="s">
        <v>1105</v>
      </c>
      <c r="D479" s="40">
        <v>8</v>
      </c>
      <c r="E479" s="40">
        <v>6</v>
      </c>
      <c r="F479" s="40">
        <v>1</v>
      </c>
      <c r="G479" s="40" t="s">
        <v>1245</v>
      </c>
      <c r="H479" s="40">
        <v>1.88</v>
      </c>
      <c r="I479" s="95">
        <v>8.7599999999999997E-2</v>
      </c>
      <c r="J479" s="42">
        <v>25607.52</v>
      </c>
      <c r="K479" s="43">
        <v>1</v>
      </c>
      <c r="L479" s="44">
        <f>J479*K479</f>
        <v>25607.52</v>
      </c>
      <c r="M479" s="1" t="str">
        <f>VLOOKUP(A479,'[1]Схемы лекарственной терапии КС'!$A$67:$E$764,5,0)</f>
        <v>st19.110</v>
      </c>
      <c r="N479" s="1">
        <v>1</v>
      </c>
    </row>
    <row r="480" spans="1:14" s="81" customFormat="1" hidden="1" x14ac:dyDescent="0.25">
      <c r="A480" s="75" t="s">
        <v>1106</v>
      </c>
      <c r="B480" s="76" t="s">
        <v>895</v>
      </c>
      <c r="C480" s="77" t="s">
        <v>1107</v>
      </c>
      <c r="D480" s="78">
        <v>9</v>
      </c>
      <c r="E480" s="78">
        <v>7</v>
      </c>
      <c r="F480" s="78"/>
      <c r="G480" s="78" t="s">
        <v>16</v>
      </c>
      <c r="H480" s="78">
        <v>3.53</v>
      </c>
      <c r="I480" s="79">
        <v>7.1099999999999997E-2</v>
      </c>
      <c r="J480" s="87">
        <v>37469.928011220058</v>
      </c>
    </row>
    <row r="481" spans="1:14" s="81" customFormat="1" hidden="1" x14ac:dyDescent="0.25">
      <c r="A481" s="82" t="s">
        <v>1108</v>
      </c>
      <c r="B481" s="90" t="s">
        <v>1109</v>
      </c>
      <c r="C481" s="91" t="s">
        <v>1110</v>
      </c>
      <c r="D481" s="85">
        <v>5</v>
      </c>
      <c r="E481" s="85">
        <v>15</v>
      </c>
      <c r="F481" s="85"/>
      <c r="G481" s="85" t="s">
        <v>195</v>
      </c>
      <c r="H481" s="85">
        <v>13.86</v>
      </c>
      <c r="I481" s="86">
        <v>1.55E-2</v>
      </c>
      <c r="J481" s="87">
        <v>345424.99577909132</v>
      </c>
    </row>
    <row r="482" spans="1:14" s="81" customFormat="1" hidden="1" x14ac:dyDescent="0.25">
      <c r="A482" s="82" t="s">
        <v>1111</v>
      </c>
      <c r="B482" s="90" t="s">
        <v>283</v>
      </c>
      <c r="C482" s="91" t="s">
        <v>1112</v>
      </c>
      <c r="D482" s="85">
        <v>3</v>
      </c>
      <c r="E482" s="85">
        <v>1</v>
      </c>
      <c r="F482" s="85"/>
      <c r="G482" s="85" t="s">
        <v>24</v>
      </c>
      <c r="H482" s="85">
        <v>0.4</v>
      </c>
      <c r="I482" s="86">
        <v>0.55630000000000002</v>
      </c>
      <c r="J482" s="87">
        <v>1786.8765316075692</v>
      </c>
    </row>
    <row r="483" spans="1:14" s="81" customFormat="1" ht="30" hidden="1" x14ac:dyDescent="0.25">
      <c r="A483" s="171" t="s">
        <v>1113</v>
      </c>
      <c r="B483" s="172" t="s">
        <v>1114</v>
      </c>
      <c r="C483" s="173" t="s">
        <v>1115</v>
      </c>
      <c r="D483" s="174">
        <v>1</v>
      </c>
      <c r="E483" s="174">
        <v>4</v>
      </c>
      <c r="F483" s="174"/>
      <c r="G483" s="174" t="s">
        <v>32</v>
      </c>
      <c r="H483" s="174">
        <v>1.37</v>
      </c>
      <c r="I483" s="175">
        <v>0.1875</v>
      </c>
      <c r="J483" s="87">
        <v>158324.4404219701</v>
      </c>
    </row>
    <row r="484" spans="1:14" ht="30" x14ac:dyDescent="0.25">
      <c r="A484" s="135" t="s">
        <v>1116</v>
      </c>
      <c r="B484" s="151" t="s">
        <v>1114</v>
      </c>
      <c r="C484" s="39" t="s">
        <v>1115</v>
      </c>
      <c r="D484" s="40" t="s">
        <v>1117</v>
      </c>
      <c r="E484" s="40">
        <v>6</v>
      </c>
      <c r="F484" s="40">
        <v>3</v>
      </c>
      <c r="G484" s="40" t="s">
        <v>1247</v>
      </c>
      <c r="H484" s="40">
        <v>5.16</v>
      </c>
      <c r="I484" s="95">
        <v>8.7599999999999997E-2</v>
      </c>
      <c r="J484" s="42">
        <v>157165.9</v>
      </c>
      <c r="K484" s="43">
        <v>7</v>
      </c>
      <c r="L484" s="44">
        <f>J484*K484</f>
        <v>1100161.3</v>
      </c>
      <c r="M484" s="1" t="str">
        <f>VLOOKUP(A484,'[1]Схемы лекарственной терапии КС'!$A$67:$E$764,5,0)</f>
        <v>st19.110</v>
      </c>
      <c r="N484" s="1">
        <v>1</v>
      </c>
    </row>
    <row r="485" spans="1:14" s="81" customFormat="1" ht="30" hidden="1" x14ac:dyDescent="0.25">
      <c r="A485" s="194" t="s">
        <v>1118</v>
      </c>
      <c r="B485" s="195" t="s">
        <v>1114</v>
      </c>
      <c r="C485" s="196" t="s">
        <v>1119</v>
      </c>
      <c r="D485" s="97">
        <v>1</v>
      </c>
      <c r="E485" s="97">
        <v>5</v>
      </c>
      <c r="F485" s="97">
        <v>3</v>
      </c>
      <c r="G485" s="97" t="s">
        <v>110</v>
      </c>
      <c r="H485" s="97">
        <v>2.16</v>
      </c>
      <c r="I485" s="197">
        <v>0.32500000000000001</v>
      </c>
      <c r="J485" s="103">
        <v>153874.85</v>
      </c>
      <c r="K485" s="97">
        <v>1</v>
      </c>
      <c r="L485" s="98">
        <f>J485*K485</f>
        <v>153874.85</v>
      </c>
    </row>
    <row r="486" spans="1:14" s="81" customFormat="1" hidden="1" x14ac:dyDescent="0.25">
      <c r="A486" s="82" t="s">
        <v>1120</v>
      </c>
      <c r="B486" s="83" t="s">
        <v>494</v>
      </c>
      <c r="C486" s="84" t="s">
        <v>1121</v>
      </c>
      <c r="D486" s="85">
        <v>1</v>
      </c>
      <c r="E486" s="85">
        <v>3</v>
      </c>
      <c r="F486" s="85">
        <v>2</v>
      </c>
      <c r="G486" s="85" t="s">
        <v>20</v>
      </c>
      <c r="H486" s="85">
        <v>1.07</v>
      </c>
      <c r="I486" s="86">
        <v>0.23710000000000001</v>
      </c>
      <c r="J486" s="87">
        <v>16243.27</v>
      </c>
      <c r="K486" s="97">
        <v>4</v>
      </c>
      <c r="L486" s="98">
        <f>J486*K486</f>
        <v>64973.08</v>
      </c>
    </row>
    <row r="487" spans="1:14" s="81" customFormat="1" ht="45" hidden="1" x14ac:dyDescent="0.25">
      <c r="A487" s="82" t="s">
        <v>1122</v>
      </c>
      <c r="B487" s="83" t="s">
        <v>1123</v>
      </c>
      <c r="C487" s="84" t="s">
        <v>1124</v>
      </c>
      <c r="D487" s="85">
        <v>1</v>
      </c>
      <c r="E487" s="85">
        <v>4</v>
      </c>
      <c r="F487" s="85"/>
      <c r="G487" s="85" t="s">
        <v>32</v>
      </c>
      <c r="H487" s="85">
        <v>1.37</v>
      </c>
      <c r="I487" s="86">
        <v>0.1875</v>
      </c>
      <c r="J487" s="87">
        <v>165663.53080971848</v>
      </c>
    </row>
    <row r="488" spans="1:14" s="81" customFormat="1" ht="30" hidden="1" x14ac:dyDescent="0.25">
      <c r="A488" s="171" t="s">
        <v>1125</v>
      </c>
      <c r="B488" s="172" t="s">
        <v>1126</v>
      </c>
      <c r="C488" s="173" t="s">
        <v>1127</v>
      </c>
      <c r="D488" s="174">
        <v>1</v>
      </c>
      <c r="E488" s="174">
        <v>4</v>
      </c>
      <c r="F488" s="174"/>
      <c r="G488" s="174" t="s">
        <v>32</v>
      </c>
      <c r="H488" s="174">
        <v>1.37</v>
      </c>
      <c r="I488" s="175">
        <v>0.1875</v>
      </c>
      <c r="J488" s="87">
        <v>147925.16896573387</v>
      </c>
    </row>
    <row r="489" spans="1:14" ht="30" x14ac:dyDescent="0.25">
      <c r="A489" s="135" t="s">
        <v>1128</v>
      </c>
      <c r="B489" s="151" t="s">
        <v>1126</v>
      </c>
      <c r="C489" s="39" t="s">
        <v>1127</v>
      </c>
      <c r="D489" s="40" t="s">
        <v>1117</v>
      </c>
      <c r="E489" s="40">
        <v>6</v>
      </c>
      <c r="F489" s="40">
        <v>3</v>
      </c>
      <c r="G489" s="40" t="s">
        <v>1247</v>
      </c>
      <c r="H489" s="40">
        <v>5.16</v>
      </c>
      <c r="I489" s="95">
        <v>8.7599999999999997E-2</v>
      </c>
      <c r="J489" s="42">
        <v>156578.15</v>
      </c>
      <c r="K489" s="43">
        <v>4</v>
      </c>
      <c r="L489" s="44">
        <f>J489*K489</f>
        <v>626312.6</v>
      </c>
      <c r="M489" s="1" t="str">
        <f>VLOOKUP(A489,'[1]Схемы лекарственной терапии КС'!$A$67:$E$764,5,0)</f>
        <v>st19.110</v>
      </c>
      <c r="N489" s="1">
        <v>1</v>
      </c>
    </row>
    <row r="490" spans="1:14" s="81" customFormat="1" ht="30" hidden="1" x14ac:dyDescent="0.25">
      <c r="A490" s="194" t="s">
        <v>1129</v>
      </c>
      <c r="B490" s="195" t="s">
        <v>1130</v>
      </c>
      <c r="C490" s="196" t="s">
        <v>1131</v>
      </c>
      <c r="D490" s="97" t="s">
        <v>1132</v>
      </c>
      <c r="E490" s="97">
        <v>5</v>
      </c>
      <c r="F490" s="97">
        <v>3</v>
      </c>
      <c r="G490" s="97" t="s">
        <v>110</v>
      </c>
      <c r="H490" s="97">
        <v>2.16</v>
      </c>
      <c r="I490" s="197">
        <v>0.32500000000000001</v>
      </c>
      <c r="J490" s="103">
        <v>149972.29999999999</v>
      </c>
      <c r="K490" s="97">
        <v>1</v>
      </c>
      <c r="L490" s="98">
        <f>J490*K490</f>
        <v>149972.29999999999</v>
      </c>
    </row>
    <row r="491" spans="1:14" s="81" customFormat="1" hidden="1" x14ac:dyDescent="0.25">
      <c r="A491" s="82" t="s">
        <v>1133</v>
      </c>
      <c r="B491" s="90" t="s">
        <v>418</v>
      </c>
      <c r="C491" s="91" t="s">
        <v>1134</v>
      </c>
      <c r="D491" s="85">
        <v>1</v>
      </c>
      <c r="E491" s="85">
        <v>2</v>
      </c>
      <c r="F491" s="85"/>
      <c r="G491" s="85" t="s">
        <v>44</v>
      </c>
      <c r="H491" s="85">
        <v>0.76</v>
      </c>
      <c r="I491" s="86">
        <v>0.41670000000000001</v>
      </c>
      <c r="J491" s="87">
        <v>241472.73203058715</v>
      </c>
    </row>
    <row r="492" spans="1:14" s="81" customFormat="1" hidden="1" x14ac:dyDescent="0.25">
      <c r="A492" s="82" t="s">
        <v>1135</v>
      </c>
      <c r="B492" s="90" t="s">
        <v>442</v>
      </c>
      <c r="C492" s="91" t="s">
        <v>1136</v>
      </c>
      <c r="D492" s="85">
        <v>1</v>
      </c>
      <c r="E492" s="85">
        <v>15</v>
      </c>
      <c r="F492" s="85"/>
      <c r="G492" s="85" t="s">
        <v>195</v>
      </c>
      <c r="H492" s="85">
        <v>13.86</v>
      </c>
      <c r="I492" s="86">
        <v>1.55E-2</v>
      </c>
      <c r="J492" s="87">
        <v>500273.48579093133</v>
      </c>
    </row>
    <row r="493" spans="1:14" s="81" customFormat="1" ht="45" hidden="1" x14ac:dyDescent="0.25">
      <c r="A493" s="82" t="s">
        <v>1137</v>
      </c>
      <c r="B493" s="83" t="s">
        <v>203</v>
      </c>
      <c r="C493" s="92" t="s">
        <v>1138</v>
      </c>
      <c r="D493" s="85">
        <v>2</v>
      </c>
      <c r="E493" s="85">
        <v>5</v>
      </c>
      <c r="F493" s="85">
        <v>1</v>
      </c>
      <c r="G493" s="85" t="s">
        <v>110</v>
      </c>
      <c r="H493" s="85">
        <v>2.16</v>
      </c>
      <c r="I493" s="86">
        <v>0.32500000000000001</v>
      </c>
      <c r="J493" s="87">
        <v>32622.3</v>
      </c>
      <c r="K493" s="88">
        <v>1</v>
      </c>
      <c r="L493" s="89">
        <f>K493*J493</f>
        <v>32622.3</v>
      </c>
    </row>
    <row r="494" spans="1:14" s="81" customFormat="1" hidden="1" x14ac:dyDescent="0.25">
      <c r="A494" s="82" t="s">
        <v>1139</v>
      </c>
      <c r="B494" s="90" t="s">
        <v>1140</v>
      </c>
      <c r="C494" s="91" t="s">
        <v>1141</v>
      </c>
      <c r="D494" s="85">
        <v>2</v>
      </c>
      <c r="E494" s="85">
        <v>1</v>
      </c>
      <c r="F494" s="85"/>
      <c r="G494" s="85" t="s">
        <v>24</v>
      </c>
      <c r="H494" s="85">
        <v>0.4</v>
      </c>
      <c r="I494" s="86">
        <v>0.55630000000000002</v>
      </c>
      <c r="J494" s="87">
        <v>6952.4365647311643</v>
      </c>
    </row>
    <row r="495" spans="1:14" s="81" customFormat="1" ht="45" hidden="1" x14ac:dyDescent="0.25">
      <c r="A495" s="82" t="s">
        <v>1142</v>
      </c>
      <c r="B495" s="90" t="s">
        <v>904</v>
      </c>
      <c r="C495" s="92" t="s">
        <v>1143</v>
      </c>
      <c r="D495" s="85">
        <v>15</v>
      </c>
      <c r="E495" s="85">
        <v>7</v>
      </c>
      <c r="F495" s="85"/>
      <c r="G495" s="85" t="s">
        <v>16</v>
      </c>
      <c r="H495" s="85">
        <v>3.53</v>
      </c>
      <c r="I495" s="86">
        <v>7.1099999999999997E-2</v>
      </c>
      <c r="J495" s="87">
        <v>63006.798883412499</v>
      </c>
    </row>
    <row r="496" spans="1:14" s="81" customFormat="1" ht="30" hidden="1" x14ac:dyDescent="0.25">
      <c r="A496" s="82" t="s">
        <v>1144</v>
      </c>
      <c r="B496" s="90" t="s">
        <v>904</v>
      </c>
      <c r="C496" s="92" t="s">
        <v>1145</v>
      </c>
      <c r="D496" s="85">
        <v>16</v>
      </c>
      <c r="E496" s="85">
        <v>8</v>
      </c>
      <c r="F496" s="85"/>
      <c r="G496" s="85" t="s">
        <v>99</v>
      </c>
      <c r="H496" s="85">
        <v>4.4400000000000004</v>
      </c>
      <c r="I496" s="86">
        <v>7.7700000000000005E-2</v>
      </c>
      <c r="J496" s="87">
        <v>71706.622489765781</v>
      </c>
    </row>
    <row r="497" spans="1:12" s="81" customFormat="1" ht="30" hidden="1" x14ac:dyDescent="0.25">
      <c r="A497" s="82" t="s">
        <v>1146</v>
      </c>
      <c r="B497" s="90" t="s">
        <v>904</v>
      </c>
      <c r="C497" s="92" t="s">
        <v>1147</v>
      </c>
      <c r="D497" s="85">
        <v>16</v>
      </c>
      <c r="E497" s="85">
        <v>8</v>
      </c>
      <c r="F497" s="85"/>
      <c r="G497" s="85" t="s">
        <v>99</v>
      </c>
      <c r="H497" s="85">
        <v>4.4400000000000004</v>
      </c>
      <c r="I497" s="86">
        <v>7.7700000000000005E-2</v>
      </c>
      <c r="J497" s="87">
        <v>71706.622489765781</v>
      </c>
    </row>
    <row r="498" spans="1:12" s="81" customFormat="1" ht="60" hidden="1" x14ac:dyDescent="0.25">
      <c r="A498" s="99" t="s">
        <v>1148</v>
      </c>
      <c r="B498" s="100" t="s">
        <v>1149</v>
      </c>
      <c r="C498" s="104" t="s">
        <v>1150</v>
      </c>
      <c r="D498" s="88">
        <v>2</v>
      </c>
      <c r="E498" s="88">
        <v>5</v>
      </c>
      <c r="F498" s="88">
        <v>3</v>
      </c>
      <c r="G498" s="88" t="s">
        <v>110</v>
      </c>
      <c r="H498" s="88">
        <v>2.16</v>
      </c>
      <c r="I498" s="102">
        <v>0.32500000000000001</v>
      </c>
      <c r="J498" s="103">
        <v>154309.81</v>
      </c>
      <c r="K498" s="88">
        <v>1</v>
      </c>
      <c r="L498" s="89">
        <f>J498*K498</f>
        <v>154309.81</v>
      </c>
    </row>
    <row r="499" spans="1:12" s="81" customFormat="1" hidden="1" x14ac:dyDescent="0.25">
      <c r="A499" s="82" t="s">
        <v>1151</v>
      </c>
      <c r="B499" s="90" t="s">
        <v>1152</v>
      </c>
      <c r="C499" s="91" t="s">
        <v>1153</v>
      </c>
      <c r="D499" s="85">
        <v>3</v>
      </c>
      <c r="E499" s="85">
        <v>16</v>
      </c>
      <c r="F499" s="85"/>
      <c r="G499" s="85" t="s">
        <v>431</v>
      </c>
      <c r="H499" s="85">
        <v>17.2</v>
      </c>
      <c r="I499" s="86">
        <v>1.1900000000000001E-2</v>
      </c>
      <c r="J499" s="87">
        <v>491728.085693095</v>
      </c>
    </row>
    <row r="500" spans="1:12" s="81" customFormat="1" hidden="1" x14ac:dyDescent="0.25">
      <c r="A500" s="82" t="s">
        <v>1154</v>
      </c>
      <c r="B500" s="83" t="s">
        <v>14</v>
      </c>
      <c r="C500" s="84" t="s">
        <v>1155</v>
      </c>
      <c r="D500" s="85">
        <v>1</v>
      </c>
      <c r="E500" s="85">
        <v>5</v>
      </c>
      <c r="F500" s="85">
        <v>1</v>
      </c>
      <c r="G500" s="85" t="s">
        <v>110</v>
      </c>
      <c r="H500" s="85">
        <v>2.16</v>
      </c>
      <c r="I500" s="86">
        <v>0.32500000000000001</v>
      </c>
      <c r="J500" s="87">
        <v>45117.25</v>
      </c>
      <c r="K500" s="88">
        <v>3</v>
      </c>
      <c r="L500" s="89">
        <f>K500*J500</f>
        <v>135351.75</v>
      </c>
    </row>
    <row r="501" spans="1:12" s="81" customFormat="1" hidden="1" x14ac:dyDescent="0.25">
      <c r="A501" s="82" t="s">
        <v>1156</v>
      </c>
      <c r="B501" s="90" t="s">
        <v>14</v>
      </c>
      <c r="C501" s="91" t="s">
        <v>1155</v>
      </c>
      <c r="D501" s="85">
        <v>2</v>
      </c>
      <c r="E501" s="85">
        <v>9</v>
      </c>
      <c r="F501" s="85"/>
      <c r="G501" s="85" t="s">
        <v>118</v>
      </c>
      <c r="H501" s="85">
        <v>4.88</v>
      </c>
      <c r="I501" s="86">
        <v>5.8400000000000001E-2</v>
      </c>
      <c r="J501" s="87">
        <v>86234.497084592469</v>
      </c>
    </row>
    <row r="502" spans="1:12" s="81" customFormat="1" hidden="1" x14ac:dyDescent="0.25">
      <c r="A502" s="82" t="s">
        <v>1157</v>
      </c>
      <c r="B502" s="90" t="s">
        <v>267</v>
      </c>
      <c r="C502" s="91" t="s">
        <v>1158</v>
      </c>
      <c r="D502" s="85">
        <v>3</v>
      </c>
      <c r="E502" s="85">
        <v>1</v>
      </c>
      <c r="F502" s="85"/>
      <c r="G502" s="85" t="s">
        <v>24</v>
      </c>
      <c r="H502" s="85">
        <v>0.4</v>
      </c>
      <c r="I502" s="86">
        <v>0.55630000000000002</v>
      </c>
      <c r="J502" s="87">
        <v>3149.5269472580885</v>
      </c>
    </row>
    <row r="503" spans="1:12" s="81" customFormat="1" hidden="1" x14ac:dyDescent="0.25">
      <c r="A503" s="82" t="s">
        <v>1159</v>
      </c>
      <c r="B503" s="90" t="s">
        <v>267</v>
      </c>
      <c r="C503" s="91" t="s">
        <v>1160</v>
      </c>
      <c r="D503" s="85">
        <v>3</v>
      </c>
      <c r="E503" s="85">
        <v>1</v>
      </c>
      <c r="F503" s="85"/>
      <c r="G503" s="85" t="s">
        <v>24</v>
      </c>
      <c r="H503" s="85">
        <v>0.4</v>
      </c>
      <c r="I503" s="86">
        <v>0.55630000000000002</v>
      </c>
      <c r="J503" s="87">
        <v>3247.6789170240181</v>
      </c>
    </row>
    <row r="504" spans="1:12" s="81" customFormat="1" hidden="1" x14ac:dyDescent="0.25">
      <c r="A504" s="82" t="s">
        <v>1161</v>
      </c>
      <c r="B504" s="90" t="s">
        <v>267</v>
      </c>
      <c r="C504" s="91" t="s">
        <v>1162</v>
      </c>
      <c r="D504" s="85">
        <v>4</v>
      </c>
      <c r="E504" s="85">
        <v>2</v>
      </c>
      <c r="F504" s="85"/>
      <c r="G504" s="85" t="s">
        <v>44</v>
      </c>
      <c r="H504" s="85">
        <v>0.76</v>
      </c>
      <c r="I504" s="86">
        <v>0.41670000000000001</v>
      </c>
      <c r="J504" s="87">
        <v>4042.9403737827379</v>
      </c>
    </row>
    <row r="505" spans="1:12" s="81" customFormat="1" ht="30" hidden="1" x14ac:dyDescent="0.25">
      <c r="A505" s="82" t="s">
        <v>1163</v>
      </c>
      <c r="B505" s="83" t="s">
        <v>354</v>
      </c>
      <c r="C505" s="84" t="s">
        <v>1164</v>
      </c>
      <c r="D505" s="85">
        <v>3</v>
      </c>
      <c r="E505" s="85">
        <v>4</v>
      </c>
      <c r="F505" s="85"/>
      <c r="G505" s="85" t="s">
        <v>32</v>
      </c>
      <c r="H505" s="85">
        <v>1.37</v>
      </c>
      <c r="I505" s="86">
        <v>0.1875</v>
      </c>
      <c r="J505" s="87">
        <v>21745.215733209632</v>
      </c>
    </row>
    <row r="506" spans="1:12" s="81" customFormat="1" ht="45" hidden="1" x14ac:dyDescent="0.25">
      <c r="A506" s="82" t="s">
        <v>1165</v>
      </c>
      <c r="B506" s="90" t="s">
        <v>1166</v>
      </c>
      <c r="C506" s="92" t="s">
        <v>1167</v>
      </c>
      <c r="D506" s="85">
        <v>2</v>
      </c>
      <c r="E506" s="85">
        <v>14</v>
      </c>
      <c r="F506" s="85"/>
      <c r="G506" s="85" t="s">
        <v>75</v>
      </c>
      <c r="H506" s="85">
        <v>10.11</v>
      </c>
      <c r="I506" s="86">
        <v>2.1499999999999998E-2</v>
      </c>
      <c r="J506" s="87">
        <v>216045.25441571837</v>
      </c>
    </row>
    <row r="507" spans="1:12" s="81" customFormat="1" ht="45" hidden="1" x14ac:dyDescent="0.25">
      <c r="A507" s="82" t="s">
        <v>1168</v>
      </c>
      <c r="B507" s="83" t="s">
        <v>262</v>
      </c>
      <c r="C507" s="92" t="s">
        <v>1169</v>
      </c>
      <c r="D507" s="85">
        <v>5</v>
      </c>
      <c r="E507" s="85">
        <v>3</v>
      </c>
      <c r="F507" s="85">
        <v>2</v>
      </c>
      <c r="G507" s="85" t="s">
        <v>20</v>
      </c>
      <c r="H507" s="85">
        <v>1.07</v>
      </c>
      <c r="I507" s="86">
        <v>0.23710000000000001</v>
      </c>
      <c r="J507" s="87">
        <v>16408.599999999999</v>
      </c>
      <c r="K507" s="88">
        <v>1</v>
      </c>
      <c r="L507" s="89">
        <f>J507*K507</f>
        <v>16408.599999999999</v>
      </c>
    </row>
    <row r="508" spans="1:12" s="81" customFormat="1" ht="45" hidden="1" x14ac:dyDescent="0.25">
      <c r="A508" s="82" t="s">
        <v>1170</v>
      </c>
      <c r="B508" s="83" t="s">
        <v>262</v>
      </c>
      <c r="C508" s="92" t="s">
        <v>1171</v>
      </c>
      <c r="D508" s="85">
        <v>5</v>
      </c>
      <c r="E508" s="85">
        <v>3</v>
      </c>
      <c r="F508" s="85">
        <v>2</v>
      </c>
      <c r="G508" s="85" t="s">
        <v>20</v>
      </c>
      <c r="H508" s="85">
        <v>1.07</v>
      </c>
      <c r="I508" s="86">
        <v>0.23710000000000001</v>
      </c>
      <c r="J508" s="87">
        <v>16408.599999999999</v>
      </c>
      <c r="K508" s="88">
        <v>1</v>
      </c>
      <c r="L508" s="89">
        <f>J508*K508</f>
        <v>16408.599999999999</v>
      </c>
    </row>
    <row r="509" spans="1:12" s="81" customFormat="1" hidden="1" x14ac:dyDescent="0.25">
      <c r="A509" s="82" t="s">
        <v>1172</v>
      </c>
      <c r="B509" s="90" t="s">
        <v>1173</v>
      </c>
      <c r="C509" s="91" t="s">
        <v>1174</v>
      </c>
      <c r="D509" s="85">
        <v>1</v>
      </c>
      <c r="E509" s="85">
        <v>1</v>
      </c>
      <c r="F509" s="85"/>
      <c r="G509" s="85" t="s">
        <v>24</v>
      </c>
      <c r="H509" s="85">
        <v>0.4</v>
      </c>
      <c r="I509" s="86">
        <v>0.55630000000000002</v>
      </c>
      <c r="J509" s="87">
        <v>7156.6189745234624</v>
      </c>
    </row>
    <row r="510" spans="1:12" s="81" customFormat="1" hidden="1" x14ac:dyDescent="0.25">
      <c r="A510" s="82" t="s">
        <v>1175</v>
      </c>
      <c r="B510" s="90" t="s">
        <v>1173</v>
      </c>
      <c r="C510" s="91" t="s">
        <v>1174</v>
      </c>
      <c r="D510" s="85">
        <v>2</v>
      </c>
      <c r="E510" s="85">
        <v>2</v>
      </c>
      <c r="F510" s="85"/>
      <c r="G510" s="85" t="s">
        <v>44</v>
      </c>
      <c r="H510" s="85">
        <v>0.76</v>
      </c>
      <c r="I510" s="86">
        <v>0.41670000000000001</v>
      </c>
      <c r="J510" s="87">
        <v>9813.848371223854</v>
      </c>
    </row>
    <row r="511" spans="1:12" s="81" customFormat="1" hidden="1" x14ac:dyDescent="0.25">
      <c r="A511" s="82" t="s">
        <v>1176</v>
      </c>
      <c r="B511" s="90" t="s">
        <v>1177</v>
      </c>
      <c r="C511" s="91" t="s">
        <v>1178</v>
      </c>
      <c r="D511" s="85">
        <v>5</v>
      </c>
      <c r="E511" s="85">
        <v>2</v>
      </c>
      <c r="F511" s="85"/>
      <c r="G511" s="85" t="s">
        <v>44</v>
      </c>
      <c r="H511" s="85">
        <v>0.76</v>
      </c>
      <c r="I511" s="86">
        <v>0.41670000000000001</v>
      </c>
      <c r="J511" s="87">
        <v>4857.5771004238322</v>
      </c>
    </row>
    <row r="512" spans="1:12" s="81" customFormat="1" hidden="1" x14ac:dyDescent="0.25">
      <c r="A512" s="82" t="s">
        <v>1179</v>
      </c>
      <c r="B512" s="90" t="s">
        <v>1177</v>
      </c>
      <c r="C512" s="91" t="s">
        <v>1180</v>
      </c>
      <c r="D512" s="85">
        <v>5</v>
      </c>
      <c r="E512" s="85">
        <v>2</v>
      </c>
      <c r="F512" s="85"/>
      <c r="G512" s="85" t="s">
        <v>44</v>
      </c>
      <c r="H512" s="85">
        <v>0.76</v>
      </c>
      <c r="I512" s="86">
        <v>0.41670000000000001</v>
      </c>
      <c r="J512" s="87">
        <v>4857.5771004238322</v>
      </c>
    </row>
    <row r="513" spans="1:14" s="81" customFormat="1" hidden="1" x14ac:dyDescent="0.25">
      <c r="A513" s="82" t="s">
        <v>1181</v>
      </c>
      <c r="B513" s="90" t="s">
        <v>1177</v>
      </c>
      <c r="C513" s="91" t="s">
        <v>1182</v>
      </c>
      <c r="D513" s="85">
        <v>5</v>
      </c>
      <c r="E513" s="85">
        <v>2</v>
      </c>
      <c r="F513" s="85"/>
      <c r="G513" s="85" t="s">
        <v>44</v>
      </c>
      <c r="H513" s="85">
        <v>0.76</v>
      </c>
      <c r="I513" s="86">
        <v>0.41670000000000001</v>
      </c>
      <c r="J513" s="87">
        <v>4857.5771004238322</v>
      </c>
    </row>
    <row r="514" spans="1:14" s="81" customFormat="1" hidden="1" x14ac:dyDescent="0.25">
      <c r="A514" s="82" t="s">
        <v>1183</v>
      </c>
      <c r="B514" s="90" t="s">
        <v>252</v>
      </c>
      <c r="C514" s="91" t="s">
        <v>1184</v>
      </c>
      <c r="D514" s="85">
        <v>5</v>
      </c>
      <c r="E514" s="85">
        <v>2</v>
      </c>
      <c r="F514" s="85"/>
      <c r="G514" s="85" t="s">
        <v>44</v>
      </c>
      <c r="H514" s="85">
        <v>0.76</v>
      </c>
      <c r="I514" s="86">
        <v>0.41670000000000001</v>
      </c>
      <c r="J514" s="87">
        <v>3181.052146394517</v>
      </c>
    </row>
    <row r="515" spans="1:14" s="81" customFormat="1" ht="30" hidden="1" x14ac:dyDescent="0.25">
      <c r="A515" s="82" t="s">
        <v>1185</v>
      </c>
      <c r="B515" s="90" t="s">
        <v>907</v>
      </c>
      <c r="C515" s="92" t="s">
        <v>1186</v>
      </c>
      <c r="D515" s="85">
        <v>18</v>
      </c>
      <c r="E515" s="85">
        <v>8</v>
      </c>
      <c r="F515" s="85"/>
      <c r="G515" s="85" t="s">
        <v>99</v>
      </c>
      <c r="H515" s="85">
        <v>4.4400000000000004</v>
      </c>
      <c r="I515" s="86">
        <v>7.7700000000000005E-2</v>
      </c>
      <c r="J515" s="87">
        <v>48675.409396233226</v>
      </c>
    </row>
    <row r="516" spans="1:14" s="81" customFormat="1" hidden="1" x14ac:dyDescent="0.25">
      <c r="A516" s="82" t="s">
        <v>1187</v>
      </c>
      <c r="B516" s="90" t="s">
        <v>1188</v>
      </c>
      <c r="C516" s="91" t="s">
        <v>1189</v>
      </c>
      <c r="D516" s="85">
        <v>3</v>
      </c>
      <c r="E516" s="85">
        <v>2</v>
      </c>
      <c r="F516" s="85"/>
      <c r="G516" s="85" t="s">
        <v>44</v>
      </c>
      <c r="H516" s="85">
        <v>0.76</v>
      </c>
      <c r="I516" s="86">
        <v>0.41670000000000001</v>
      </c>
      <c r="J516" s="87">
        <v>12206.18434511669</v>
      </c>
    </row>
    <row r="517" spans="1:14" s="81" customFormat="1" hidden="1" x14ac:dyDescent="0.25">
      <c r="A517" s="82" t="s">
        <v>1190</v>
      </c>
      <c r="B517" s="90" t="s">
        <v>1188</v>
      </c>
      <c r="C517" s="91" t="s">
        <v>1191</v>
      </c>
      <c r="D517" s="85">
        <v>3</v>
      </c>
      <c r="E517" s="85">
        <v>2</v>
      </c>
      <c r="F517" s="85"/>
      <c r="G517" s="85" t="s">
        <v>44</v>
      </c>
      <c r="H517" s="85">
        <v>0.76</v>
      </c>
      <c r="I517" s="86">
        <v>0.41670000000000001</v>
      </c>
      <c r="J517" s="87">
        <v>27323.558805530498</v>
      </c>
    </row>
    <row r="518" spans="1:14" s="81" customFormat="1" ht="45" hidden="1" x14ac:dyDescent="0.25">
      <c r="A518" s="82" t="s">
        <v>1192</v>
      </c>
      <c r="B518" s="90" t="s">
        <v>337</v>
      </c>
      <c r="C518" s="92" t="s">
        <v>1193</v>
      </c>
      <c r="D518" s="85">
        <v>2</v>
      </c>
      <c r="E518" s="85">
        <v>9</v>
      </c>
      <c r="F518" s="85"/>
      <c r="G518" s="85" t="s">
        <v>118</v>
      </c>
      <c r="H518" s="85">
        <v>4.88</v>
      </c>
      <c r="I518" s="86">
        <v>5.8400000000000001E-2</v>
      </c>
      <c r="J518" s="87">
        <v>109177.54450165016</v>
      </c>
    </row>
    <row r="519" spans="1:14" s="81" customFormat="1" ht="45" hidden="1" x14ac:dyDescent="0.25">
      <c r="A519" s="82" t="s">
        <v>1194</v>
      </c>
      <c r="B519" s="83" t="s">
        <v>209</v>
      </c>
      <c r="C519" s="92" t="s">
        <v>1195</v>
      </c>
      <c r="D519" s="85">
        <v>1</v>
      </c>
      <c r="E519" s="85">
        <v>3</v>
      </c>
      <c r="F519" s="85">
        <v>3</v>
      </c>
      <c r="G519" s="85" t="s">
        <v>20</v>
      </c>
      <c r="H519" s="85">
        <v>1.07</v>
      </c>
      <c r="I519" s="86">
        <v>0.23710000000000001</v>
      </c>
      <c r="J519" s="87">
        <v>35341.662875285729</v>
      </c>
      <c r="K519" s="88">
        <v>4</v>
      </c>
      <c r="L519" s="89">
        <f>K519*J519</f>
        <v>141366.65150114291</v>
      </c>
    </row>
    <row r="520" spans="1:14" s="81" customFormat="1" hidden="1" x14ac:dyDescent="0.25">
      <c r="A520" s="82" t="s">
        <v>1196</v>
      </c>
      <c r="B520" s="90" t="s">
        <v>209</v>
      </c>
      <c r="C520" s="91" t="s">
        <v>1195</v>
      </c>
      <c r="D520" s="85" t="s">
        <v>1197</v>
      </c>
      <c r="E520" s="85">
        <v>12</v>
      </c>
      <c r="F520" s="85"/>
      <c r="G520" s="85" t="s">
        <v>212</v>
      </c>
      <c r="H520" s="85">
        <v>6.76</v>
      </c>
      <c r="I520" s="86">
        <v>5.8999999999999997E-2</v>
      </c>
      <c r="J520" s="87">
        <v>53970.353446098132</v>
      </c>
    </row>
    <row r="521" spans="1:14" s="81" customFormat="1" ht="30" hidden="1" x14ac:dyDescent="0.25">
      <c r="A521" s="99" t="s">
        <v>1198</v>
      </c>
      <c r="B521" s="100" t="s">
        <v>1199</v>
      </c>
      <c r="C521" s="101" t="s">
        <v>1200</v>
      </c>
      <c r="D521" s="88" t="s">
        <v>1132</v>
      </c>
      <c r="E521" s="88">
        <v>5</v>
      </c>
      <c r="F521" s="88">
        <v>3</v>
      </c>
      <c r="G521" s="88" t="s">
        <v>110</v>
      </c>
      <c r="H521" s="88">
        <v>2.16</v>
      </c>
      <c r="I521" s="102">
        <v>0.32500000000000001</v>
      </c>
      <c r="J521" s="103">
        <v>147435.95000000001</v>
      </c>
      <c r="K521" s="88">
        <v>1</v>
      </c>
      <c r="L521" s="89">
        <f>J521*K521</f>
        <v>147435.95000000001</v>
      </c>
    </row>
    <row r="522" spans="1:14" s="81" customFormat="1" ht="30" hidden="1" x14ac:dyDescent="0.25">
      <c r="A522" s="99" t="s">
        <v>1201</v>
      </c>
      <c r="B522" s="100" t="s">
        <v>1199</v>
      </c>
      <c r="C522" s="101" t="s">
        <v>1202</v>
      </c>
      <c r="D522" s="88" t="s">
        <v>1132</v>
      </c>
      <c r="E522" s="88">
        <v>5</v>
      </c>
      <c r="F522" s="88">
        <v>3</v>
      </c>
      <c r="G522" s="88" t="s">
        <v>110</v>
      </c>
      <c r="H522" s="88">
        <v>2.16</v>
      </c>
      <c r="I522" s="102">
        <v>0.32500000000000001</v>
      </c>
      <c r="J522" s="103">
        <v>145655.51999999999</v>
      </c>
      <c r="K522" s="88">
        <v>2</v>
      </c>
      <c r="L522" s="89">
        <f>J522*K522</f>
        <v>291311.03999999998</v>
      </c>
    </row>
    <row r="523" spans="1:14" s="81" customFormat="1" ht="30" hidden="1" x14ac:dyDescent="0.25">
      <c r="A523" s="99" t="s">
        <v>1203</v>
      </c>
      <c r="B523" s="100" t="s">
        <v>1199</v>
      </c>
      <c r="C523" s="101" t="s">
        <v>1204</v>
      </c>
      <c r="D523" s="88" t="s">
        <v>1132</v>
      </c>
      <c r="E523" s="88">
        <v>5</v>
      </c>
      <c r="F523" s="88">
        <v>3</v>
      </c>
      <c r="G523" s="88" t="s">
        <v>110</v>
      </c>
      <c r="H523" s="88">
        <v>2.16</v>
      </c>
      <c r="I523" s="102">
        <v>0.32500000000000001</v>
      </c>
      <c r="J523" s="103">
        <v>147043.34</v>
      </c>
      <c r="K523" s="88">
        <v>1</v>
      </c>
      <c r="L523" s="89">
        <f>J523*K523</f>
        <v>147043.34</v>
      </c>
    </row>
    <row r="524" spans="1:14" s="81" customFormat="1" hidden="1" x14ac:dyDescent="0.25">
      <c r="A524" s="82" t="s">
        <v>1205</v>
      </c>
      <c r="B524" s="90" t="s">
        <v>50</v>
      </c>
      <c r="C524" s="91" t="s">
        <v>1206</v>
      </c>
      <c r="D524" s="85">
        <v>5</v>
      </c>
      <c r="E524" s="85">
        <v>2</v>
      </c>
      <c r="F524" s="85"/>
      <c r="G524" s="85" t="s">
        <v>44</v>
      </c>
      <c r="H524" s="85">
        <v>0.76</v>
      </c>
      <c r="I524" s="86">
        <v>0.41670000000000001</v>
      </c>
      <c r="J524" s="87">
        <v>6224.0523881968238</v>
      </c>
    </row>
    <row r="525" spans="1:14" s="81" customFormat="1" hidden="1" x14ac:dyDescent="0.25">
      <c r="A525" s="82" t="s">
        <v>1207</v>
      </c>
      <c r="B525" s="90" t="s">
        <v>856</v>
      </c>
      <c r="C525" s="91" t="s">
        <v>1208</v>
      </c>
      <c r="D525" s="85">
        <v>1</v>
      </c>
      <c r="E525" s="85">
        <v>16</v>
      </c>
      <c r="F525" s="85"/>
      <c r="G525" s="85" t="s">
        <v>431</v>
      </c>
      <c r="H525" s="85">
        <v>17.2</v>
      </c>
      <c r="I525" s="86">
        <v>1.1900000000000001E-2</v>
      </c>
      <c r="J525" s="87">
        <v>485023.84070691047</v>
      </c>
    </row>
    <row r="526" spans="1:14" s="81" customFormat="1" ht="30" hidden="1" x14ac:dyDescent="0.25">
      <c r="A526" s="171" t="s">
        <v>1209</v>
      </c>
      <c r="B526" s="172" t="s">
        <v>1210</v>
      </c>
      <c r="C526" s="173" t="s">
        <v>1211</v>
      </c>
      <c r="D526" s="174">
        <v>1</v>
      </c>
      <c r="E526" s="174">
        <v>4</v>
      </c>
      <c r="F526" s="174"/>
      <c r="G526" s="174" t="s">
        <v>32</v>
      </c>
      <c r="H526" s="174">
        <v>1.37</v>
      </c>
      <c r="I526" s="175">
        <v>0.1875</v>
      </c>
      <c r="J526" s="87">
        <v>150952.278997068</v>
      </c>
    </row>
    <row r="527" spans="1:14" ht="30" x14ac:dyDescent="0.25">
      <c r="A527" s="135" t="s">
        <v>1212</v>
      </c>
      <c r="B527" s="151" t="s">
        <v>1210</v>
      </c>
      <c r="C527" s="39" t="s">
        <v>1211</v>
      </c>
      <c r="D527" s="40" t="s">
        <v>1117</v>
      </c>
      <c r="E527" s="40">
        <v>6</v>
      </c>
      <c r="F527" s="40">
        <v>3</v>
      </c>
      <c r="G527" s="40" t="s">
        <v>1247</v>
      </c>
      <c r="H527" s="40">
        <v>5.16</v>
      </c>
      <c r="I527" s="95">
        <v>8.7599999999999997E-2</v>
      </c>
      <c r="J527" s="42">
        <v>157609.51</v>
      </c>
      <c r="K527" s="43">
        <v>6</v>
      </c>
      <c r="L527" s="44">
        <f>J527*K527</f>
        <v>945657.06</v>
      </c>
      <c r="M527" s="1" t="str">
        <f>VLOOKUP(A527,'[1]Схемы лекарственной терапии КС'!$A$67:$E$764,5,0)</f>
        <v>st19.110</v>
      </c>
      <c r="N527" s="1">
        <v>1</v>
      </c>
    </row>
    <row r="528" spans="1:14" s="81" customFormat="1" hidden="1" x14ac:dyDescent="0.25">
      <c r="A528" s="75" t="s">
        <v>1213</v>
      </c>
      <c r="B528" s="76" t="s">
        <v>1214</v>
      </c>
      <c r="C528" s="77" t="s">
        <v>1215</v>
      </c>
      <c r="D528" s="78">
        <v>3</v>
      </c>
      <c r="E528" s="78">
        <v>16</v>
      </c>
      <c r="F528" s="78"/>
      <c r="G528" s="78" t="s">
        <v>431</v>
      </c>
      <c r="H528" s="78">
        <v>17.2</v>
      </c>
      <c r="I528" s="79">
        <v>1.1900000000000001E-2</v>
      </c>
      <c r="J528" s="87">
        <v>488300.1126888615</v>
      </c>
    </row>
    <row r="529" spans="1:14" s="81" customFormat="1" hidden="1" x14ac:dyDescent="0.25">
      <c r="A529" s="82" t="s">
        <v>1216</v>
      </c>
      <c r="B529" s="90" t="s">
        <v>688</v>
      </c>
      <c r="C529" s="91" t="s">
        <v>1217</v>
      </c>
      <c r="D529" s="85">
        <v>4</v>
      </c>
      <c r="E529" s="85">
        <v>2</v>
      </c>
      <c r="F529" s="85"/>
      <c r="G529" s="85" t="s">
        <v>44</v>
      </c>
      <c r="H529" s="85">
        <v>0.76</v>
      </c>
      <c r="I529" s="86">
        <v>0.41670000000000001</v>
      </c>
      <c r="J529" s="87">
        <v>28406.109618994535</v>
      </c>
    </row>
    <row r="530" spans="1:14" s="81" customFormat="1" ht="30" hidden="1" x14ac:dyDescent="0.25">
      <c r="A530" s="82" t="s">
        <v>1218</v>
      </c>
      <c r="B530" s="83" t="s">
        <v>1219</v>
      </c>
      <c r="C530" s="84" t="s">
        <v>1220</v>
      </c>
      <c r="D530" s="85">
        <v>1</v>
      </c>
      <c r="E530" s="85">
        <v>4</v>
      </c>
      <c r="F530" s="85"/>
      <c r="G530" s="85" t="s">
        <v>32</v>
      </c>
      <c r="H530" s="85">
        <v>1.37</v>
      </c>
      <c r="I530" s="86">
        <v>0.1875</v>
      </c>
      <c r="J530" s="87">
        <v>44850.339928857778</v>
      </c>
    </row>
    <row r="531" spans="1:14" s="81" customFormat="1" hidden="1" x14ac:dyDescent="0.25">
      <c r="A531" s="171" t="s">
        <v>1221</v>
      </c>
      <c r="B531" s="176" t="s">
        <v>1219</v>
      </c>
      <c r="C531" s="177" t="s">
        <v>1220</v>
      </c>
      <c r="D531" s="174">
        <v>4</v>
      </c>
      <c r="E531" s="174">
        <v>11</v>
      </c>
      <c r="F531" s="174"/>
      <c r="G531" s="174" t="s">
        <v>226</v>
      </c>
      <c r="H531" s="174">
        <v>5.74</v>
      </c>
      <c r="I531" s="175">
        <v>7.2700000000000001E-2</v>
      </c>
      <c r="J531" s="87">
        <v>93166.862630838645</v>
      </c>
    </row>
    <row r="532" spans="1:14" x14ac:dyDescent="0.25">
      <c r="A532" s="135" t="s">
        <v>1222</v>
      </c>
      <c r="B532" s="151" t="s">
        <v>1219</v>
      </c>
      <c r="C532" s="39" t="s">
        <v>1223</v>
      </c>
      <c r="D532" s="40">
        <v>1</v>
      </c>
      <c r="E532" s="40">
        <v>6</v>
      </c>
      <c r="F532" s="40">
        <v>1</v>
      </c>
      <c r="G532" s="40" t="s">
        <v>1245</v>
      </c>
      <c r="H532" s="40">
        <v>1.88</v>
      </c>
      <c r="I532" s="95">
        <v>8.7599999999999997E-2</v>
      </c>
      <c r="J532" s="42">
        <v>49657.95</v>
      </c>
      <c r="K532" s="43">
        <v>39</v>
      </c>
      <c r="L532" s="44">
        <f>J532*K532</f>
        <v>1936660.0499999998</v>
      </c>
      <c r="M532" s="1" t="str">
        <f>VLOOKUP(A532,'[1]Схемы лекарственной терапии КС'!$A$67:$E$764,5,0)</f>
        <v>st19.110</v>
      </c>
      <c r="N532" s="1">
        <v>1</v>
      </c>
    </row>
    <row r="533" spans="1:14" s="81" customFormat="1" hidden="1" x14ac:dyDescent="0.25">
      <c r="A533" s="75" t="s">
        <v>1224</v>
      </c>
      <c r="B533" s="76" t="s">
        <v>1219</v>
      </c>
      <c r="C533" s="77" t="s">
        <v>1223</v>
      </c>
      <c r="D533" s="78">
        <v>3</v>
      </c>
      <c r="E533" s="78">
        <v>13</v>
      </c>
      <c r="F533" s="78"/>
      <c r="G533" s="78" t="s">
        <v>132</v>
      </c>
      <c r="H533" s="78">
        <v>8.07</v>
      </c>
      <c r="I533" s="79">
        <v>3.32E-2</v>
      </c>
      <c r="J533" s="87">
        <v>133251.2012466522</v>
      </c>
    </row>
    <row r="534" spans="1:14" s="81" customFormat="1" ht="15.75" hidden="1" thickBot="1" x14ac:dyDescent="0.3">
      <c r="A534" s="117" t="s">
        <v>1225</v>
      </c>
      <c r="B534" s="90" t="s">
        <v>1226</v>
      </c>
      <c r="C534" s="91" t="s">
        <v>1227</v>
      </c>
      <c r="D534" s="85" t="s">
        <v>1228</v>
      </c>
      <c r="E534" s="85">
        <v>1</v>
      </c>
      <c r="F534" s="85"/>
      <c r="G534" s="85" t="s">
        <v>24</v>
      </c>
      <c r="H534" s="85">
        <v>0.4</v>
      </c>
      <c r="I534" s="86">
        <v>0.55630000000000002</v>
      </c>
      <c r="J534" s="118" t="e">
        <f>SUMIF(#REF!,A534,#REF!)</f>
        <v>#REF!</v>
      </c>
    </row>
    <row r="536" spans="1:14" x14ac:dyDescent="0.25">
      <c r="K536" s="119"/>
    </row>
  </sheetData>
  <autoFilter ref="A8:V534">
    <filterColumn colId="4">
      <filters>
        <filter val="6"/>
      </filters>
    </filterColumn>
    <sortState ref="A2:S527">
      <sortCondition ref="A1:A527"/>
    </sortState>
  </autoFilter>
  <mergeCells count="11">
    <mergeCell ref="A7:L7"/>
    <mergeCell ref="J1:L1"/>
    <mergeCell ref="J2:L2"/>
    <mergeCell ref="J4:L4"/>
    <mergeCell ref="J5:L5"/>
    <mergeCell ref="J6:L6"/>
    <mergeCell ref="G1:I1"/>
    <mergeCell ref="G2:I2"/>
    <mergeCell ref="G4:I4"/>
    <mergeCell ref="G5:I5"/>
    <mergeCell ref="G6:I6"/>
  </mergeCells>
  <pageMargins left="0" right="0" top="0.35433070866141736" bottom="0.15748031496062992" header="0.11811023622047245" footer="0.11811023622047245"/>
  <pageSetup paperSize="9" scale="65" firstPageNumber="3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</sheetPr>
  <dimension ref="A1:Q536"/>
  <sheetViews>
    <sheetView view="pageBreakPreview" zoomScaleSheetLayoutView="100" workbookViewId="0">
      <selection activeCell="C31" sqref="C31"/>
    </sheetView>
  </sheetViews>
  <sheetFormatPr defaultColWidth="8.85546875" defaultRowHeight="15" outlineLevelCol="1" x14ac:dyDescent="0.25"/>
  <cols>
    <col min="1" max="1" width="7.28515625" style="1" customWidth="1"/>
    <col min="2" max="2" width="25.7109375" style="59" customWidth="1"/>
    <col min="3" max="3" width="69.140625" style="59" customWidth="1"/>
    <col min="4" max="4" width="10.85546875" style="66" customWidth="1"/>
    <col min="5" max="5" width="8.42578125" style="66" customWidth="1" outlineLevel="1"/>
    <col min="6" max="6" width="10" style="66" customWidth="1" outlineLevel="1"/>
    <col min="7" max="7" width="11.28515625" style="66" customWidth="1" outlineLevel="1"/>
    <col min="8" max="8" width="11.140625" style="66" customWidth="1" outlineLevel="1"/>
    <col min="9" max="9" width="14.42578125" style="67" customWidth="1" outlineLevel="1"/>
    <col min="10" max="10" width="13.85546875" style="68" hidden="1" customWidth="1"/>
    <col min="11" max="11" width="14" style="66" hidden="1" customWidth="1"/>
    <col min="12" max="13" width="16.140625" style="1" hidden="1" customWidth="1"/>
    <col min="14" max="14" width="18.5703125" style="1" hidden="1" customWidth="1"/>
    <col min="15" max="22" width="0" style="1" hidden="1" customWidth="1"/>
    <col min="23" max="16384" width="8.85546875" style="1"/>
  </cols>
  <sheetData>
    <row r="1" spans="1:12" x14ac:dyDescent="0.25">
      <c r="C1" s="65"/>
      <c r="G1" s="168" t="s">
        <v>1239</v>
      </c>
      <c r="H1" s="168"/>
      <c r="I1" s="168"/>
    </row>
    <row r="2" spans="1:12" x14ac:dyDescent="0.25">
      <c r="C2" s="65"/>
      <c r="G2" s="168" t="s">
        <v>1257</v>
      </c>
      <c r="H2" s="168"/>
      <c r="I2" s="168"/>
    </row>
    <row r="3" spans="1:12" ht="8.25" customHeight="1" x14ac:dyDescent="0.25">
      <c r="C3" s="65"/>
      <c r="G3" s="166"/>
      <c r="I3" s="1"/>
    </row>
    <row r="4" spans="1:12" x14ac:dyDescent="0.25">
      <c r="C4" s="65"/>
      <c r="G4" s="168" t="s">
        <v>1236</v>
      </c>
      <c r="H4" s="168"/>
      <c r="I4" s="168"/>
    </row>
    <row r="5" spans="1:12" x14ac:dyDescent="0.25">
      <c r="C5" s="65"/>
      <c r="G5" s="168" t="s">
        <v>1234</v>
      </c>
      <c r="H5" s="168"/>
      <c r="I5" s="168"/>
    </row>
    <row r="6" spans="1:12" ht="15.75" x14ac:dyDescent="0.25">
      <c r="C6" s="65"/>
      <c r="G6" s="169" t="s">
        <v>1235</v>
      </c>
      <c r="H6" s="169"/>
      <c r="I6" s="169"/>
    </row>
    <row r="7" spans="1:12" s="165" customFormat="1" ht="42" customHeight="1" thickBot="1" x14ac:dyDescent="0.3">
      <c r="A7" s="167" t="s">
        <v>1230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</row>
    <row r="8" spans="1:12" s="74" customFormat="1" ht="80.25" customHeight="1" thickBot="1" x14ac:dyDescent="0.3">
      <c r="A8" s="69" t="s">
        <v>1</v>
      </c>
      <c r="B8" s="70" t="s">
        <v>2</v>
      </c>
      <c r="C8" s="5" t="s">
        <v>3</v>
      </c>
      <c r="D8" s="5" t="s">
        <v>4</v>
      </c>
      <c r="E8" s="5" t="s">
        <v>5</v>
      </c>
      <c r="F8" s="5" t="s">
        <v>6</v>
      </c>
      <c r="G8" s="5" t="s">
        <v>7</v>
      </c>
      <c r="H8" s="5" t="s">
        <v>8</v>
      </c>
      <c r="I8" s="71" t="s">
        <v>9</v>
      </c>
      <c r="J8" s="72" t="s">
        <v>1231</v>
      </c>
      <c r="K8" s="8" t="s">
        <v>11</v>
      </c>
      <c r="L8" s="120" t="s">
        <v>12</v>
      </c>
    </row>
    <row r="9" spans="1:12" s="81" customFormat="1" hidden="1" x14ac:dyDescent="0.25">
      <c r="A9" s="75" t="s">
        <v>13</v>
      </c>
      <c r="B9" s="76" t="s">
        <v>14</v>
      </c>
      <c r="C9" s="77" t="s">
        <v>15</v>
      </c>
      <c r="D9" s="78">
        <v>1</v>
      </c>
      <c r="E9" s="78">
        <v>7</v>
      </c>
      <c r="F9" s="78"/>
      <c r="G9" s="78" t="s">
        <v>16</v>
      </c>
      <c r="H9" s="78">
        <v>3.53</v>
      </c>
      <c r="I9" s="79">
        <v>7.1099999999999997E-2</v>
      </c>
      <c r="J9" s="80">
        <v>64675.87</v>
      </c>
      <c r="K9" s="121"/>
      <c r="L9" s="121"/>
    </row>
    <row r="10" spans="1:12" s="81" customFormat="1" ht="30" hidden="1" customHeight="1" x14ac:dyDescent="0.25">
      <c r="A10" s="82" t="s">
        <v>17</v>
      </c>
      <c r="B10" s="83" t="s">
        <v>18</v>
      </c>
      <c r="C10" s="84" t="s">
        <v>19</v>
      </c>
      <c r="D10" s="85">
        <v>5</v>
      </c>
      <c r="E10" s="85">
        <v>3</v>
      </c>
      <c r="F10" s="85">
        <v>2</v>
      </c>
      <c r="G10" s="85" t="s">
        <v>20</v>
      </c>
      <c r="H10" s="85">
        <v>1.07</v>
      </c>
      <c r="I10" s="86">
        <v>0.23710000000000001</v>
      </c>
      <c r="J10" s="87">
        <v>13972.37</v>
      </c>
      <c r="K10" s="97">
        <v>4</v>
      </c>
      <c r="L10" s="98">
        <f>J10*K10</f>
        <v>55889.48</v>
      </c>
    </row>
    <row r="11" spans="1:12" s="81" customFormat="1" hidden="1" x14ac:dyDescent="0.25">
      <c r="A11" s="82" t="s">
        <v>21</v>
      </c>
      <c r="B11" s="90" t="s">
        <v>22</v>
      </c>
      <c r="C11" s="91" t="s">
        <v>23</v>
      </c>
      <c r="D11" s="85">
        <v>1</v>
      </c>
      <c r="E11" s="85">
        <v>1</v>
      </c>
      <c r="F11" s="85"/>
      <c r="G11" s="85" t="s">
        <v>24</v>
      </c>
      <c r="H11" s="85">
        <v>0.4</v>
      </c>
      <c r="I11" s="86">
        <v>0.55630000000000002</v>
      </c>
      <c r="J11" s="87">
        <v>3704.62</v>
      </c>
    </row>
    <row r="12" spans="1:12" s="81" customFormat="1" hidden="1" x14ac:dyDescent="0.25">
      <c r="A12" s="82" t="s">
        <v>25</v>
      </c>
      <c r="B12" s="90" t="s">
        <v>26</v>
      </c>
      <c r="C12" s="91" t="s">
        <v>27</v>
      </c>
      <c r="D12" s="85">
        <v>1</v>
      </c>
      <c r="E12" s="85">
        <v>1</v>
      </c>
      <c r="F12" s="85"/>
      <c r="G12" s="85" t="s">
        <v>24</v>
      </c>
      <c r="H12" s="85">
        <v>0.4</v>
      </c>
      <c r="I12" s="86">
        <v>0.55630000000000002</v>
      </c>
      <c r="J12" s="87">
        <v>5530.21</v>
      </c>
    </row>
    <row r="13" spans="1:12" s="81" customFormat="1" hidden="1" x14ac:dyDescent="0.25">
      <c r="A13" s="82" t="s">
        <v>28</v>
      </c>
      <c r="B13" s="83" t="s">
        <v>26</v>
      </c>
      <c r="C13" s="84" t="s">
        <v>27</v>
      </c>
      <c r="D13" s="85">
        <v>2</v>
      </c>
      <c r="E13" s="85">
        <v>3</v>
      </c>
      <c r="F13" s="85">
        <v>2</v>
      </c>
      <c r="G13" s="85" t="s">
        <v>20</v>
      </c>
      <c r="H13" s="85">
        <v>1.07</v>
      </c>
      <c r="I13" s="86">
        <v>0.23710000000000001</v>
      </c>
      <c r="J13" s="87">
        <v>13060.42</v>
      </c>
      <c r="K13" s="88">
        <v>2</v>
      </c>
      <c r="L13" s="89">
        <f>J13*K13</f>
        <v>26120.84</v>
      </c>
    </row>
    <row r="14" spans="1:12" s="81" customFormat="1" hidden="1" x14ac:dyDescent="0.25">
      <c r="A14" s="82" t="s">
        <v>29</v>
      </c>
      <c r="B14" s="90" t="s">
        <v>26</v>
      </c>
      <c r="C14" s="91" t="s">
        <v>30</v>
      </c>
      <c r="D14" s="85">
        <v>1</v>
      </c>
      <c r="E14" s="85">
        <v>1</v>
      </c>
      <c r="F14" s="85"/>
      <c r="G14" s="85" t="s">
        <v>24</v>
      </c>
      <c r="H14" s="85">
        <v>0.4</v>
      </c>
      <c r="I14" s="86">
        <v>0.55630000000000002</v>
      </c>
      <c r="J14" s="87">
        <v>5530.21</v>
      </c>
    </row>
    <row r="15" spans="1:12" s="81" customFormat="1" ht="15" hidden="1" customHeight="1" x14ac:dyDescent="0.25">
      <c r="A15" s="82" t="s">
        <v>31</v>
      </c>
      <c r="B15" s="83" t="s">
        <v>26</v>
      </c>
      <c r="C15" s="84" t="s">
        <v>30</v>
      </c>
      <c r="D15" s="85">
        <v>3</v>
      </c>
      <c r="E15" s="85">
        <v>4</v>
      </c>
      <c r="F15" s="85"/>
      <c r="G15" s="85" t="s">
        <v>32</v>
      </c>
      <c r="H15" s="85">
        <v>1.37</v>
      </c>
      <c r="I15" s="86">
        <v>0.1875</v>
      </c>
      <c r="J15" s="87">
        <v>16590.62</v>
      </c>
    </row>
    <row r="16" spans="1:12" s="81" customFormat="1" ht="30" hidden="1" x14ac:dyDescent="0.25">
      <c r="A16" s="82" t="s">
        <v>33</v>
      </c>
      <c r="B16" s="83" t="s">
        <v>34</v>
      </c>
      <c r="C16" s="84" t="s">
        <v>35</v>
      </c>
      <c r="D16" s="85">
        <v>1</v>
      </c>
      <c r="E16" s="85">
        <v>4</v>
      </c>
      <c r="F16" s="85"/>
      <c r="G16" s="85" t="s">
        <v>32</v>
      </c>
      <c r="H16" s="85">
        <v>1.37</v>
      </c>
      <c r="I16" s="86">
        <v>0.1875</v>
      </c>
      <c r="J16" s="87">
        <v>30537.45</v>
      </c>
    </row>
    <row r="17" spans="1:13" s="81" customFormat="1" ht="30" hidden="1" x14ac:dyDescent="0.25">
      <c r="A17" s="82" t="s">
        <v>36</v>
      </c>
      <c r="B17" s="83" t="s">
        <v>34</v>
      </c>
      <c r="C17" s="84" t="s">
        <v>35</v>
      </c>
      <c r="D17" s="85">
        <v>2</v>
      </c>
      <c r="E17" s="85">
        <v>7</v>
      </c>
      <c r="F17" s="85"/>
      <c r="G17" s="85" t="s">
        <v>16</v>
      </c>
      <c r="H17" s="85">
        <v>3.53</v>
      </c>
      <c r="I17" s="86">
        <v>7.1099999999999997E-2</v>
      </c>
      <c r="J17" s="87">
        <v>35564.910000000003</v>
      </c>
      <c r="K17" s="88"/>
      <c r="L17" s="89">
        <f>J17*K17</f>
        <v>0</v>
      </c>
    </row>
    <row r="18" spans="1:13" s="81" customFormat="1" hidden="1" x14ac:dyDescent="0.25">
      <c r="A18" s="82" t="s">
        <v>37</v>
      </c>
      <c r="B18" s="90" t="s">
        <v>38</v>
      </c>
      <c r="C18" s="91" t="s">
        <v>39</v>
      </c>
      <c r="D18" s="85">
        <v>1</v>
      </c>
      <c r="E18" s="85">
        <v>1</v>
      </c>
      <c r="F18" s="85"/>
      <c r="G18" s="85" t="s">
        <v>24</v>
      </c>
      <c r="H18" s="85">
        <v>0.4</v>
      </c>
      <c r="I18" s="86">
        <v>0.55630000000000002</v>
      </c>
      <c r="J18" s="87">
        <v>7051.56</v>
      </c>
    </row>
    <row r="19" spans="1:13" s="81" customFormat="1" ht="30" hidden="1" x14ac:dyDescent="0.25">
      <c r="A19" s="82" t="s">
        <v>40</v>
      </c>
      <c r="B19" s="83" t="s">
        <v>38</v>
      </c>
      <c r="C19" s="84" t="s">
        <v>39</v>
      </c>
      <c r="D19" s="85">
        <v>2</v>
      </c>
      <c r="E19" s="85">
        <v>3</v>
      </c>
      <c r="F19" s="85">
        <v>2</v>
      </c>
      <c r="G19" s="85" t="s">
        <v>20</v>
      </c>
      <c r="H19" s="85">
        <v>1.07</v>
      </c>
      <c r="I19" s="86">
        <v>0.23710000000000001</v>
      </c>
      <c r="J19" s="87">
        <v>12581.77</v>
      </c>
      <c r="K19" s="88">
        <v>4</v>
      </c>
      <c r="L19" s="89">
        <f>J19*K19</f>
        <v>50327.08</v>
      </c>
    </row>
    <row r="20" spans="1:13" s="81" customFormat="1" ht="20.25" hidden="1" customHeight="1" x14ac:dyDescent="0.25">
      <c r="A20" s="82" t="s">
        <v>41</v>
      </c>
      <c r="B20" s="90" t="s">
        <v>42</v>
      </c>
      <c r="C20" s="91" t="s">
        <v>43</v>
      </c>
      <c r="D20" s="85">
        <v>1</v>
      </c>
      <c r="E20" s="85">
        <v>2</v>
      </c>
      <c r="F20" s="85"/>
      <c r="G20" s="85" t="s">
        <v>44</v>
      </c>
      <c r="H20" s="85">
        <v>0.76</v>
      </c>
      <c r="I20" s="86">
        <v>0.41670000000000001</v>
      </c>
      <c r="J20" s="87">
        <v>190184.89</v>
      </c>
    </row>
    <row r="21" spans="1:13" s="81" customFormat="1" ht="30" hidden="1" x14ac:dyDescent="0.25">
      <c r="A21" s="82" t="s">
        <v>45</v>
      </c>
      <c r="B21" s="83" t="s">
        <v>42</v>
      </c>
      <c r="C21" s="84" t="s">
        <v>43</v>
      </c>
      <c r="D21" s="85">
        <v>2</v>
      </c>
      <c r="E21" s="85">
        <v>4</v>
      </c>
      <c r="F21" s="85"/>
      <c r="G21" s="85" t="s">
        <v>32</v>
      </c>
      <c r="H21" s="85">
        <v>1.37</v>
      </c>
      <c r="I21" s="86">
        <v>0.1875</v>
      </c>
      <c r="J21" s="87">
        <v>18469.5</v>
      </c>
    </row>
    <row r="22" spans="1:13" s="81" customFormat="1" hidden="1" x14ac:dyDescent="0.25">
      <c r="A22" s="82" t="s">
        <v>46</v>
      </c>
      <c r="B22" s="90" t="s">
        <v>47</v>
      </c>
      <c r="C22" s="91" t="s">
        <v>48</v>
      </c>
      <c r="D22" s="85">
        <v>1</v>
      </c>
      <c r="E22" s="85">
        <v>1</v>
      </c>
      <c r="F22" s="85"/>
      <c r="G22" s="85" t="s">
        <v>24</v>
      </c>
      <c r="H22" s="85">
        <v>0.4</v>
      </c>
      <c r="I22" s="86">
        <v>0.55630000000000002</v>
      </c>
      <c r="J22" s="87">
        <v>3253.36</v>
      </c>
    </row>
    <row r="23" spans="1:13" s="81" customFormat="1" hidden="1" x14ac:dyDescent="0.25">
      <c r="A23" s="82" t="s">
        <v>49</v>
      </c>
      <c r="B23" s="90" t="s">
        <v>50</v>
      </c>
      <c r="C23" s="91" t="s">
        <v>51</v>
      </c>
      <c r="D23" s="85">
        <v>1</v>
      </c>
      <c r="E23" s="85">
        <v>1</v>
      </c>
      <c r="F23" s="85"/>
      <c r="G23" s="85" t="s">
        <v>24</v>
      </c>
      <c r="H23" s="85">
        <v>0.4</v>
      </c>
      <c r="I23" s="86">
        <v>0.55630000000000002</v>
      </c>
      <c r="J23" s="87">
        <v>4979.24</v>
      </c>
    </row>
    <row r="24" spans="1:13" s="81" customFormat="1" hidden="1" x14ac:dyDescent="0.25">
      <c r="A24" s="82" t="s">
        <v>52</v>
      </c>
      <c r="B24" s="90" t="s">
        <v>50</v>
      </c>
      <c r="C24" s="91" t="s">
        <v>53</v>
      </c>
      <c r="D24" s="85">
        <v>5</v>
      </c>
      <c r="E24" s="85">
        <v>2</v>
      </c>
      <c r="F24" s="85"/>
      <c r="G24" s="85" t="s">
        <v>44</v>
      </c>
      <c r="H24" s="85">
        <v>0.76</v>
      </c>
      <c r="I24" s="86">
        <v>0.41670000000000001</v>
      </c>
      <c r="J24" s="87">
        <v>6224.05</v>
      </c>
    </row>
    <row r="25" spans="1:13" s="81" customFormat="1" hidden="1" x14ac:dyDescent="0.25">
      <c r="A25" s="82" t="s">
        <v>54</v>
      </c>
      <c r="B25" s="90" t="s">
        <v>55</v>
      </c>
      <c r="C25" s="91" t="s">
        <v>56</v>
      </c>
      <c r="D25" s="85">
        <v>1</v>
      </c>
      <c r="E25" s="85">
        <v>1</v>
      </c>
      <c r="F25" s="85"/>
      <c r="G25" s="85" t="s">
        <v>24</v>
      </c>
      <c r="H25" s="85">
        <v>0.4</v>
      </c>
      <c r="I25" s="86">
        <v>0.55630000000000002</v>
      </c>
      <c r="J25" s="87">
        <v>7345.82</v>
      </c>
    </row>
    <row r="26" spans="1:13" s="81" customFormat="1" hidden="1" x14ac:dyDescent="0.25">
      <c r="A26" s="82" t="s">
        <v>57</v>
      </c>
      <c r="B26" s="90" t="s">
        <v>58</v>
      </c>
      <c r="C26" s="91" t="s">
        <v>59</v>
      </c>
      <c r="D26" s="85">
        <v>1</v>
      </c>
      <c r="E26" s="85">
        <v>1</v>
      </c>
      <c r="F26" s="85"/>
      <c r="G26" s="85" t="s">
        <v>24</v>
      </c>
      <c r="H26" s="85">
        <v>0.4</v>
      </c>
      <c r="I26" s="86">
        <v>0.55630000000000002</v>
      </c>
      <c r="J26" s="87">
        <v>2636.5892137515784</v>
      </c>
    </row>
    <row r="27" spans="1:13" s="81" customFormat="1" hidden="1" x14ac:dyDescent="0.25">
      <c r="A27" s="82" t="s">
        <v>60</v>
      </c>
      <c r="B27" s="90" t="s">
        <v>61</v>
      </c>
      <c r="C27" s="91" t="s">
        <v>62</v>
      </c>
      <c r="D27" s="85">
        <v>1</v>
      </c>
      <c r="E27" s="85">
        <v>2</v>
      </c>
      <c r="F27" s="85"/>
      <c r="G27" s="85" t="s">
        <v>44</v>
      </c>
      <c r="H27" s="85">
        <v>0.76</v>
      </c>
      <c r="I27" s="86">
        <v>0.41670000000000001</v>
      </c>
      <c r="J27" s="87">
        <v>17492.990000000002</v>
      </c>
    </row>
    <row r="28" spans="1:13" s="81" customFormat="1" hidden="1" x14ac:dyDescent="0.25">
      <c r="A28" s="82" t="s">
        <v>63</v>
      </c>
      <c r="B28" s="90" t="s">
        <v>64</v>
      </c>
      <c r="C28" s="91" t="s">
        <v>65</v>
      </c>
      <c r="D28" s="85">
        <v>1</v>
      </c>
      <c r="E28" s="85">
        <v>2</v>
      </c>
      <c r="F28" s="85"/>
      <c r="G28" s="85" t="s">
        <v>44</v>
      </c>
      <c r="H28" s="85">
        <v>0.76</v>
      </c>
      <c r="I28" s="86">
        <v>0.41670000000000001</v>
      </c>
      <c r="J28" s="87">
        <v>17041.73</v>
      </c>
    </row>
    <row r="29" spans="1:13" s="81" customFormat="1" ht="30" hidden="1" x14ac:dyDescent="0.25">
      <c r="A29" s="82" t="s">
        <v>66</v>
      </c>
      <c r="B29" s="83" t="s">
        <v>67</v>
      </c>
      <c r="C29" s="84" t="s">
        <v>68</v>
      </c>
      <c r="D29" s="85">
        <v>1</v>
      </c>
      <c r="E29" s="85">
        <v>3</v>
      </c>
      <c r="F29" s="85">
        <v>2</v>
      </c>
      <c r="G29" s="85" t="s">
        <v>20</v>
      </c>
      <c r="H29" s="85">
        <v>1.07</v>
      </c>
      <c r="I29" s="86">
        <v>0.23710000000000001</v>
      </c>
      <c r="J29" s="87">
        <v>26134.18</v>
      </c>
      <c r="K29" s="93">
        <v>1</v>
      </c>
      <c r="L29" s="94">
        <f>K29*J29</f>
        <v>26134.18</v>
      </c>
    </row>
    <row r="30" spans="1:13" s="81" customFormat="1" ht="30" hidden="1" x14ac:dyDescent="0.25">
      <c r="A30" s="82" t="s">
        <v>69</v>
      </c>
      <c r="B30" s="90" t="s">
        <v>70</v>
      </c>
      <c r="C30" s="92" t="s">
        <v>71</v>
      </c>
      <c r="D30" s="85">
        <v>1</v>
      </c>
      <c r="E30" s="85">
        <v>7</v>
      </c>
      <c r="F30" s="85"/>
      <c r="G30" s="85" t="s">
        <v>16</v>
      </c>
      <c r="H30" s="85">
        <v>3.53</v>
      </c>
      <c r="I30" s="86">
        <v>7.1099999999999997E-2</v>
      </c>
      <c r="J30" s="96">
        <v>46697.62</v>
      </c>
      <c r="K30" s="93"/>
      <c r="L30" s="94">
        <f>J30*K30</f>
        <v>0</v>
      </c>
    </row>
    <row r="31" spans="1:13" ht="45" x14ac:dyDescent="0.25">
      <c r="A31" s="37" t="s">
        <v>72</v>
      </c>
      <c r="B31" s="38" t="s">
        <v>73</v>
      </c>
      <c r="C31" s="39" t="s">
        <v>74</v>
      </c>
      <c r="D31" s="40">
        <v>1</v>
      </c>
      <c r="E31" s="40">
        <v>14</v>
      </c>
      <c r="F31" s="40">
        <v>2</v>
      </c>
      <c r="G31" s="40" t="s">
        <v>1249</v>
      </c>
      <c r="H31" s="40">
        <v>10.119999999999999</v>
      </c>
      <c r="I31" s="41">
        <v>2.1499999999999998E-2</v>
      </c>
      <c r="J31" s="42">
        <v>221483.14</v>
      </c>
      <c r="K31" s="40">
        <v>6</v>
      </c>
      <c r="L31" s="44">
        <f>J31*K31</f>
        <v>1328898.8400000001</v>
      </c>
      <c r="M31" s="1" t="str">
        <f>VLOOKUP(A31,'[1]Схемы лекарственной терапии КС'!$A$52:$E$764,5,0)</f>
        <v>st19.118</v>
      </c>
    </row>
    <row r="32" spans="1:13" s="81" customFormat="1" hidden="1" x14ac:dyDescent="0.25">
      <c r="A32" s="82" t="s">
        <v>76</v>
      </c>
      <c r="B32" s="90" t="s">
        <v>77</v>
      </c>
      <c r="C32" s="91" t="s">
        <v>78</v>
      </c>
      <c r="D32" s="85">
        <v>1</v>
      </c>
      <c r="E32" s="85">
        <v>2</v>
      </c>
      <c r="F32" s="85"/>
      <c r="G32" s="85" t="s">
        <v>44</v>
      </c>
      <c r="H32" s="85">
        <v>0.76</v>
      </c>
      <c r="I32" s="86">
        <v>0.41670000000000001</v>
      </c>
      <c r="J32" s="80">
        <v>22363.155295553293</v>
      </c>
    </row>
    <row r="33" spans="1:13" s="81" customFormat="1" hidden="1" x14ac:dyDescent="0.25">
      <c r="A33" s="82" t="s">
        <v>79</v>
      </c>
      <c r="B33" s="90" t="s">
        <v>80</v>
      </c>
      <c r="C33" s="91" t="s">
        <v>81</v>
      </c>
      <c r="D33" s="85">
        <v>1</v>
      </c>
      <c r="E33" s="85">
        <v>7</v>
      </c>
      <c r="F33" s="85"/>
      <c r="G33" s="85" t="s">
        <v>16</v>
      </c>
      <c r="H33" s="85">
        <v>3.53</v>
      </c>
      <c r="I33" s="86">
        <v>7.1099999999999997E-2</v>
      </c>
      <c r="J33" s="96">
        <v>43596.42</v>
      </c>
      <c r="K33" s="93"/>
      <c r="L33" s="94">
        <f>J33*K33</f>
        <v>0</v>
      </c>
    </row>
    <row r="34" spans="1:13" ht="40.5" x14ac:dyDescent="0.25">
      <c r="A34" s="37" t="s">
        <v>82</v>
      </c>
      <c r="B34" s="38" t="s">
        <v>83</v>
      </c>
      <c r="C34" s="39" t="s">
        <v>84</v>
      </c>
      <c r="D34" s="40">
        <v>1</v>
      </c>
      <c r="E34" s="40">
        <v>14</v>
      </c>
      <c r="F34" s="40">
        <v>2</v>
      </c>
      <c r="G34" s="40" t="s">
        <v>1249</v>
      </c>
      <c r="H34" s="40">
        <v>10.119999999999999</v>
      </c>
      <c r="I34" s="41">
        <v>2.1499999999999998E-2</v>
      </c>
      <c r="J34" s="42">
        <v>218381.94</v>
      </c>
      <c r="K34" s="40">
        <v>2</v>
      </c>
      <c r="L34" s="44">
        <f>J34*K34</f>
        <v>436763.88</v>
      </c>
      <c r="M34" s="1" t="str">
        <f>VLOOKUP(A34,'[1]Схемы лекарственной терапии КС'!$A$52:$E$764,5,0)</f>
        <v>st19.118</v>
      </c>
    </row>
    <row r="35" spans="1:13" s="81" customFormat="1" ht="30" hidden="1" x14ac:dyDescent="0.25">
      <c r="A35" s="82" t="s">
        <v>85</v>
      </c>
      <c r="B35" s="83" t="s">
        <v>86</v>
      </c>
      <c r="C35" s="84" t="s">
        <v>87</v>
      </c>
      <c r="D35" s="85">
        <v>1</v>
      </c>
      <c r="E35" s="85">
        <v>3</v>
      </c>
      <c r="F35" s="85">
        <v>2</v>
      </c>
      <c r="G35" s="85" t="s">
        <v>20</v>
      </c>
      <c r="H35" s="85">
        <v>1.07</v>
      </c>
      <c r="I35" s="86">
        <v>0.23710000000000001</v>
      </c>
      <c r="J35" s="80">
        <v>20290.97</v>
      </c>
      <c r="K35" s="97">
        <v>12</v>
      </c>
      <c r="L35" s="98">
        <f>J35*K35</f>
        <v>243491.64</v>
      </c>
    </row>
    <row r="36" spans="1:13" s="81" customFormat="1" ht="30" hidden="1" x14ac:dyDescent="0.25">
      <c r="A36" s="82" t="s">
        <v>88</v>
      </c>
      <c r="B36" s="83" t="s">
        <v>89</v>
      </c>
      <c r="C36" s="84" t="s">
        <v>90</v>
      </c>
      <c r="D36" s="85">
        <v>1</v>
      </c>
      <c r="E36" s="85">
        <v>3</v>
      </c>
      <c r="F36" s="85">
        <v>2</v>
      </c>
      <c r="G36" s="85" t="s">
        <v>20</v>
      </c>
      <c r="H36" s="85">
        <v>1.07</v>
      </c>
      <c r="I36" s="86">
        <v>0.23710000000000001</v>
      </c>
      <c r="J36" s="87">
        <v>14475.64</v>
      </c>
      <c r="K36" s="88">
        <v>4</v>
      </c>
      <c r="L36" s="89">
        <f>J36*K36</f>
        <v>57902.559999999998</v>
      </c>
    </row>
    <row r="37" spans="1:13" s="81" customFormat="1" ht="45" hidden="1" x14ac:dyDescent="0.25">
      <c r="A37" s="82" t="s">
        <v>91</v>
      </c>
      <c r="B37" s="83" t="s">
        <v>92</v>
      </c>
      <c r="C37" s="92" t="s">
        <v>93</v>
      </c>
      <c r="D37" s="85">
        <v>5</v>
      </c>
      <c r="E37" s="85">
        <v>4</v>
      </c>
      <c r="F37" s="85"/>
      <c r="G37" s="85" t="s">
        <v>32</v>
      </c>
      <c r="H37" s="85">
        <v>1.37</v>
      </c>
      <c r="I37" s="86">
        <v>0.1875</v>
      </c>
      <c r="J37" s="87">
        <v>16866.804190521969</v>
      </c>
    </row>
    <row r="38" spans="1:13" s="81" customFormat="1" ht="30" hidden="1" x14ac:dyDescent="0.25">
      <c r="A38" s="82" t="s">
        <v>94</v>
      </c>
      <c r="B38" s="83" t="s">
        <v>92</v>
      </c>
      <c r="C38" s="84" t="s">
        <v>95</v>
      </c>
      <c r="D38" s="85">
        <v>4</v>
      </c>
      <c r="E38" s="85">
        <v>4</v>
      </c>
      <c r="F38" s="85"/>
      <c r="G38" s="85" t="s">
        <v>32</v>
      </c>
      <c r="H38" s="85">
        <v>1.37</v>
      </c>
      <c r="I38" s="86">
        <v>0.1875</v>
      </c>
      <c r="J38" s="87">
        <v>16973.88139149117</v>
      </c>
    </row>
    <row r="39" spans="1:13" s="81" customFormat="1" hidden="1" x14ac:dyDescent="0.25">
      <c r="A39" s="82" t="s">
        <v>96</v>
      </c>
      <c r="B39" s="90" t="s">
        <v>97</v>
      </c>
      <c r="C39" s="91" t="s">
        <v>98</v>
      </c>
      <c r="D39" s="85">
        <v>1</v>
      </c>
      <c r="E39" s="85">
        <v>8</v>
      </c>
      <c r="F39" s="85"/>
      <c r="G39" s="85" t="s">
        <v>99</v>
      </c>
      <c r="H39" s="85">
        <v>4.4400000000000004</v>
      </c>
      <c r="I39" s="86">
        <v>7.7700000000000005E-2</v>
      </c>
      <c r="J39" s="87">
        <v>101745</v>
      </c>
    </row>
    <row r="40" spans="1:13" s="81" customFormat="1" hidden="1" x14ac:dyDescent="0.25">
      <c r="A40" s="82" t="s">
        <v>100</v>
      </c>
      <c r="B40" s="90" t="s">
        <v>101</v>
      </c>
      <c r="C40" s="91" t="s">
        <v>102</v>
      </c>
      <c r="D40" s="85">
        <v>1</v>
      </c>
      <c r="E40" s="85">
        <v>17</v>
      </c>
      <c r="F40" s="85"/>
      <c r="G40" s="85" t="s">
        <v>103</v>
      </c>
      <c r="H40" s="85">
        <v>29.17</v>
      </c>
      <c r="I40" s="86">
        <v>6.8999999999999999E-3</v>
      </c>
      <c r="J40" s="87">
        <v>876507.15923986328</v>
      </c>
    </row>
    <row r="41" spans="1:13" s="81" customFormat="1" hidden="1" x14ac:dyDescent="0.25">
      <c r="A41" s="82" t="s">
        <v>104</v>
      </c>
      <c r="B41" s="83" t="s">
        <v>105</v>
      </c>
      <c r="C41" s="84" t="s">
        <v>106</v>
      </c>
      <c r="D41" s="85">
        <v>1</v>
      </c>
      <c r="E41" s="85">
        <v>3</v>
      </c>
      <c r="F41" s="85">
        <v>2</v>
      </c>
      <c r="G41" s="85" t="s">
        <v>20</v>
      </c>
      <c r="H41" s="85">
        <v>1.07</v>
      </c>
      <c r="I41" s="86">
        <v>0.23710000000000001</v>
      </c>
      <c r="J41" s="87">
        <v>16264.14</v>
      </c>
      <c r="K41" s="88">
        <v>4</v>
      </c>
      <c r="L41" s="89">
        <f>J41*K41</f>
        <v>65056.56</v>
      </c>
    </row>
    <row r="42" spans="1:13" s="81" customFormat="1" hidden="1" x14ac:dyDescent="0.25">
      <c r="A42" s="82" t="s">
        <v>107</v>
      </c>
      <c r="B42" s="90" t="s">
        <v>105</v>
      </c>
      <c r="C42" s="91" t="s">
        <v>108</v>
      </c>
      <c r="D42" s="85">
        <v>1</v>
      </c>
      <c r="E42" s="85">
        <v>1</v>
      </c>
      <c r="F42" s="85"/>
      <c r="G42" s="85" t="s">
        <v>24</v>
      </c>
      <c r="H42" s="85">
        <v>0.4</v>
      </c>
      <c r="I42" s="86">
        <v>0.55630000000000002</v>
      </c>
      <c r="J42" s="87">
        <v>5110.0565321161366</v>
      </c>
    </row>
    <row r="43" spans="1:13" s="81" customFormat="1" hidden="1" x14ac:dyDescent="0.25">
      <c r="A43" s="82" t="s">
        <v>109</v>
      </c>
      <c r="B43" s="83" t="s">
        <v>105</v>
      </c>
      <c r="C43" s="84" t="s">
        <v>108</v>
      </c>
      <c r="D43" s="85">
        <v>4</v>
      </c>
      <c r="E43" s="85">
        <v>5</v>
      </c>
      <c r="F43" s="85">
        <v>1</v>
      </c>
      <c r="G43" s="85" t="s">
        <v>110</v>
      </c>
      <c r="H43" s="85">
        <v>2.16</v>
      </c>
      <c r="I43" s="86">
        <v>0.32500000000000001</v>
      </c>
      <c r="J43" s="87">
        <v>22440.23</v>
      </c>
      <c r="K43" s="93">
        <v>1</v>
      </c>
      <c r="L43" s="94">
        <f>K43*J43</f>
        <v>22440.23</v>
      </c>
    </row>
    <row r="44" spans="1:13" s="81" customFormat="1" ht="30" hidden="1" x14ac:dyDescent="0.25">
      <c r="A44" s="99" t="s">
        <v>111</v>
      </c>
      <c r="B44" s="100" t="s">
        <v>112</v>
      </c>
      <c r="C44" s="122" t="s">
        <v>113</v>
      </c>
      <c r="D44" s="88">
        <v>1</v>
      </c>
      <c r="E44" s="88">
        <v>6</v>
      </c>
      <c r="F44" s="88">
        <v>2</v>
      </c>
      <c r="G44" s="88" t="s">
        <v>114</v>
      </c>
      <c r="H44" s="88">
        <v>2.68</v>
      </c>
      <c r="I44" s="102">
        <v>8.7599999999999997E-2</v>
      </c>
      <c r="J44" s="103">
        <v>57381.38</v>
      </c>
      <c r="K44" s="88">
        <v>2</v>
      </c>
      <c r="L44" s="89">
        <f>J44*K44</f>
        <v>114762.76</v>
      </c>
    </row>
    <row r="45" spans="1:13" s="81" customFormat="1" hidden="1" x14ac:dyDescent="0.25">
      <c r="A45" s="82" t="s">
        <v>115</v>
      </c>
      <c r="B45" s="90" t="s">
        <v>116</v>
      </c>
      <c r="C45" s="91" t="s">
        <v>117</v>
      </c>
      <c r="D45" s="85">
        <v>1</v>
      </c>
      <c r="E45" s="85">
        <v>9</v>
      </c>
      <c r="F45" s="85"/>
      <c r="G45" s="85" t="s">
        <v>118</v>
      </c>
      <c r="H45" s="85">
        <v>4.88</v>
      </c>
      <c r="I45" s="86">
        <v>5.8400000000000001E-2</v>
      </c>
      <c r="J45" s="87">
        <v>114045.1691086193</v>
      </c>
    </row>
    <row r="46" spans="1:13" s="81" customFormat="1" ht="30" hidden="1" x14ac:dyDescent="0.25">
      <c r="A46" s="99" t="s">
        <v>119</v>
      </c>
      <c r="B46" s="100" t="s">
        <v>120</v>
      </c>
      <c r="C46" s="122" t="s">
        <v>121</v>
      </c>
      <c r="D46" s="88">
        <v>1</v>
      </c>
      <c r="E46" s="88">
        <v>6</v>
      </c>
      <c r="F46" s="88">
        <v>2</v>
      </c>
      <c r="G46" s="88" t="s">
        <v>114</v>
      </c>
      <c r="H46" s="88">
        <v>2.68</v>
      </c>
      <c r="I46" s="102">
        <v>8.7599999999999997E-2</v>
      </c>
      <c r="J46" s="103">
        <v>76462.47</v>
      </c>
      <c r="K46" s="88">
        <v>48</v>
      </c>
      <c r="L46" s="89">
        <f>J46*K46</f>
        <v>3670198.56</v>
      </c>
    </row>
    <row r="47" spans="1:13" s="81" customFormat="1" hidden="1" x14ac:dyDescent="0.25">
      <c r="A47" s="82" t="s">
        <v>122</v>
      </c>
      <c r="B47" s="90" t="s">
        <v>123</v>
      </c>
      <c r="C47" s="91" t="s">
        <v>124</v>
      </c>
      <c r="D47" s="85">
        <v>1</v>
      </c>
      <c r="E47" s="85">
        <v>1</v>
      </c>
      <c r="F47" s="85"/>
      <c r="G47" s="85" t="s">
        <v>24</v>
      </c>
      <c r="H47" s="85">
        <v>0.4</v>
      </c>
      <c r="I47" s="86">
        <v>0.55630000000000002</v>
      </c>
      <c r="J47" s="87">
        <v>3630.6507726069012</v>
      </c>
    </row>
    <row r="48" spans="1:13" s="81" customFormat="1" ht="30" hidden="1" x14ac:dyDescent="0.25">
      <c r="A48" s="82" t="s">
        <v>125</v>
      </c>
      <c r="B48" s="83" t="s">
        <v>123</v>
      </c>
      <c r="C48" s="84" t="s">
        <v>124</v>
      </c>
      <c r="D48" s="85">
        <v>3</v>
      </c>
      <c r="E48" s="85">
        <v>3</v>
      </c>
      <c r="F48" s="85">
        <v>1</v>
      </c>
      <c r="G48" s="85" t="s">
        <v>20</v>
      </c>
      <c r="H48" s="85">
        <v>1.07</v>
      </c>
      <c r="I48" s="86">
        <v>0.23710000000000001</v>
      </c>
      <c r="J48" s="87">
        <v>8536.3050434383949</v>
      </c>
      <c r="K48" s="93">
        <v>12</v>
      </c>
      <c r="L48" s="94">
        <f>J48*K48</f>
        <v>102435.66052126074</v>
      </c>
    </row>
    <row r="49" spans="1:12" s="81" customFormat="1" ht="45" hidden="1" x14ac:dyDescent="0.25">
      <c r="A49" s="82" t="s">
        <v>126</v>
      </c>
      <c r="B49" s="83" t="s">
        <v>127</v>
      </c>
      <c r="C49" s="84" t="s">
        <v>128</v>
      </c>
      <c r="D49" s="85">
        <v>15</v>
      </c>
      <c r="E49" s="85">
        <v>7</v>
      </c>
      <c r="F49" s="85"/>
      <c r="G49" s="85" t="s">
        <v>16</v>
      </c>
      <c r="H49" s="85">
        <v>3.53</v>
      </c>
      <c r="I49" s="86">
        <v>7.1099999999999997E-2</v>
      </c>
      <c r="J49" s="87">
        <v>31688.041050807402</v>
      </c>
      <c r="K49" s="88"/>
      <c r="L49" s="89">
        <f>J49*K49</f>
        <v>0</v>
      </c>
    </row>
    <row r="50" spans="1:12" s="81" customFormat="1" hidden="1" x14ac:dyDescent="0.25">
      <c r="A50" s="82" t="s">
        <v>129</v>
      </c>
      <c r="B50" s="83" t="s">
        <v>130</v>
      </c>
      <c r="C50" s="84" t="s">
        <v>131</v>
      </c>
      <c r="D50" s="85">
        <v>1</v>
      </c>
      <c r="E50" s="85">
        <v>13</v>
      </c>
      <c r="F50" s="85"/>
      <c r="G50" s="85" t="s">
        <v>132</v>
      </c>
      <c r="H50" s="85">
        <v>8.07</v>
      </c>
      <c r="I50" s="86">
        <v>3.32E-2</v>
      </c>
      <c r="J50" s="87">
        <v>81482.399274805313</v>
      </c>
    </row>
    <row r="51" spans="1:12" s="81" customFormat="1" hidden="1" x14ac:dyDescent="0.25">
      <c r="A51" s="82" t="s">
        <v>133</v>
      </c>
      <c r="B51" s="90" t="s">
        <v>134</v>
      </c>
      <c r="C51" s="91" t="s">
        <v>135</v>
      </c>
      <c r="D51" s="85">
        <v>1</v>
      </c>
      <c r="E51" s="85">
        <v>1</v>
      </c>
      <c r="F51" s="85"/>
      <c r="G51" s="85" t="s">
        <v>24</v>
      </c>
      <c r="H51" s="85">
        <v>0.4</v>
      </c>
      <c r="I51" s="86">
        <v>0.55630000000000002</v>
      </c>
      <c r="J51" s="87">
        <v>4287.3943330291386</v>
      </c>
    </row>
    <row r="52" spans="1:12" s="81" customFormat="1" hidden="1" x14ac:dyDescent="0.25">
      <c r="A52" s="82" t="s">
        <v>136</v>
      </c>
      <c r="B52" s="90" t="s">
        <v>137</v>
      </c>
      <c r="C52" s="91" t="s">
        <v>138</v>
      </c>
      <c r="D52" s="85" t="s">
        <v>139</v>
      </c>
      <c r="E52" s="85">
        <v>1</v>
      </c>
      <c r="F52" s="85"/>
      <c r="G52" s="85" t="s">
        <v>24</v>
      </c>
      <c r="H52" s="85">
        <v>0.4</v>
      </c>
      <c r="I52" s="86">
        <v>0.55630000000000002</v>
      </c>
      <c r="J52" s="87">
        <v>7100.1646559292367</v>
      </c>
    </row>
    <row r="53" spans="1:12" s="81" customFormat="1" ht="45" hidden="1" x14ac:dyDescent="0.25">
      <c r="A53" s="82" t="s">
        <v>140</v>
      </c>
      <c r="B53" s="83" t="s">
        <v>137</v>
      </c>
      <c r="C53" s="84" t="s">
        <v>138</v>
      </c>
      <c r="D53" s="85">
        <v>4</v>
      </c>
      <c r="E53" s="85">
        <v>3</v>
      </c>
      <c r="F53" s="85">
        <v>2</v>
      </c>
      <c r="G53" s="85" t="s">
        <v>20</v>
      </c>
      <c r="H53" s="85">
        <v>1.07</v>
      </c>
      <c r="I53" s="86">
        <v>0.23710000000000001</v>
      </c>
      <c r="J53" s="87">
        <v>20421.580000000002</v>
      </c>
      <c r="K53" s="88">
        <v>16</v>
      </c>
      <c r="L53" s="89">
        <f>J53*K53</f>
        <v>326745.28000000003</v>
      </c>
    </row>
    <row r="54" spans="1:12" s="81" customFormat="1" hidden="1" x14ac:dyDescent="0.25">
      <c r="A54" s="82" t="s">
        <v>141</v>
      </c>
      <c r="B54" s="90" t="s">
        <v>142</v>
      </c>
      <c r="C54" s="91" t="s">
        <v>143</v>
      </c>
      <c r="D54" s="85">
        <v>1</v>
      </c>
      <c r="E54" s="85">
        <v>1</v>
      </c>
      <c r="F54" s="85"/>
      <c r="G54" s="85" t="s">
        <v>24</v>
      </c>
      <c r="H54" s="85">
        <v>0.4</v>
      </c>
      <c r="I54" s="86">
        <v>0.55630000000000002</v>
      </c>
      <c r="J54" s="87">
        <v>7616.234543290213</v>
      </c>
    </row>
    <row r="55" spans="1:12" s="81" customFormat="1" hidden="1" x14ac:dyDescent="0.25">
      <c r="A55" s="82" t="s">
        <v>144</v>
      </c>
      <c r="B55" s="90" t="s">
        <v>142</v>
      </c>
      <c r="C55" s="91" t="s">
        <v>145</v>
      </c>
      <c r="D55" s="85">
        <v>1</v>
      </c>
      <c r="E55" s="85">
        <v>1</v>
      </c>
      <c r="F55" s="85"/>
      <c r="G55" s="85" t="s">
        <v>24</v>
      </c>
      <c r="H55" s="85">
        <v>0.4</v>
      </c>
      <c r="I55" s="86">
        <v>0.55630000000000002</v>
      </c>
      <c r="J55" s="87">
        <v>2570.4791583604469</v>
      </c>
    </row>
    <row r="56" spans="1:12" s="81" customFormat="1" hidden="1" x14ac:dyDescent="0.25">
      <c r="A56" s="82" t="s">
        <v>146</v>
      </c>
      <c r="B56" s="90" t="s">
        <v>147</v>
      </c>
      <c r="C56" s="91" t="s">
        <v>148</v>
      </c>
      <c r="D56" s="85">
        <v>1</v>
      </c>
      <c r="E56" s="85">
        <v>2</v>
      </c>
      <c r="F56" s="85"/>
      <c r="G56" s="85" t="s">
        <v>44</v>
      </c>
      <c r="H56" s="85">
        <v>0.76</v>
      </c>
      <c r="I56" s="86">
        <v>0.41670000000000001</v>
      </c>
      <c r="J56" s="87">
        <v>7318.4708224904743</v>
      </c>
    </row>
    <row r="57" spans="1:12" s="81" customFormat="1" ht="60" hidden="1" x14ac:dyDescent="0.25">
      <c r="A57" s="82" t="s">
        <v>149</v>
      </c>
      <c r="B57" s="90" t="s">
        <v>150</v>
      </c>
      <c r="C57" s="92" t="s">
        <v>151</v>
      </c>
      <c r="D57" s="85">
        <v>2</v>
      </c>
      <c r="E57" s="85">
        <v>2</v>
      </c>
      <c r="F57" s="85"/>
      <c r="G57" s="85" t="s">
        <v>44</v>
      </c>
      <c r="H57" s="85">
        <v>0.76</v>
      </c>
      <c r="I57" s="86">
        <v>0.41670000000000001</v>
      </c>
      <c r="J57" s="87">
        <v>7769.498183190788</v>
      </c>
    </row>
    <row r="58" spans="1:12" s="81" customFormat="1" hidden="1" x14ac:dyDescent="0.25">
      <c r="A58" s="82" t="s">
        <v>152</v>
      </c>
      <c r="B58" s="90" t="s">
        <v>153</v>
      </c>
      <c r="C58" s="91" t="s">
        <v>154</v>
      </c>
      <c r="D58" s="85">
        <v>1</v>
      </c>
      <c r="E58" s="85">
        <v>1</v>
      </c>
      <c r="F58" s="85"/>
      <c r="G58" s="85" t="s">
        <v>24</v>
      </c>
      <c r="H58" s="85">
        <v>0.4</v>
      </c>
      <c r="I58" s="86">
        <v>0.55630000000000002</v>
      </c>
      <c r="J58" s="87">
        <v>4003.4061634712607</v>
      </c>
    </row>
    <row r="59" spans="1:12" s="81" customFormat="1" hidden="1" x14ac:dyDescent="0.25">
      <c r="A59" s="82" t="s">
        <v>155</v>
      </c>
      <c r="B59" s="83" t="s">
        <v>153</v>
      </c>
      <c r="C59" s="84" t="s">
        <v>154</v>
      </c>
      <c r="D59" s="85">
        <v>3</v>
      </c>
      <c r="E59" s="85">
        <v>4</v>
      </c>
      <c r="F59" s="85"/>
      <c r="G59" s="85" t="s">
        <v>32</v>
      </c>
      <c r="H59" s="85">
        <v>1.37</v>
      </c>
      <c r="I59" s="86">
        <v>0.1875</v>
      </c>
      <c r="J59" s="87">
        <v>12010.218490413778</v>
      </c>
    </row>
    <row r="60" spans="1:12" s="81" customFormat="1" ht="45" hidden="1" x14ac:dyDescent="0.25">
      <c r="A60" s="82" t="s">
        <v>156</v>
      </c>
      <c r="B60" s="83" t="s">
        <v>157</v>
      </c>
      <c r="C60" s="84" t="s">
        <v>158</v>
      </c>
      <c r="D60" s="85">
        <v>1</v>
      </c>
      <c r="E60" s="85">
        <v>3</v>
      </c>
      <c r="F60" s="85">
        <v>2</v>
      </c>
      <c r="G60" s="85" t="s">
        <v>20</v>
      </c>
      <c r="H60" s="85">
        <v>1.07</v>
      </c>
      <c r="I60" s="86">
        <v>0.23710000000000001</v>
      </c>
      <c r="J60" s="87">
        <v>16881.55</v>
      </c>
      <c r="K60" s="93">
        <v>2</v>
      </c>
      <c r="L60" s="94">
        <f>J60*K60</f>
        <v>33763.1</v>
      </c>
    </row>
    <row r="61" spans="1:12" s="81" customFormat="1" ht="45" hidden="1" x14ac:dyDescent="0.25">
      <c r="A61" s="82" t="s">
        <v>159</v>
      </c>
      <c r="B61" s="83" t="s">
        <v>157</v>
      </c>
      <c r="C61" s="84" t="s">
        <v>158</v>
      </c>
      <c r="D61" s="85">
        <v>2</v>
      </c>
      <c r="E61" s="85">
        <v>5</v>
      </c>
      <c r="F61" s="85">
        <v>1</v>
      </c>
      <c r="G61" s="85" t="s">
        <v>110</v>
      </c>
      <c r="H61" s="85">
        <v>2.16</v>
      </c>
      <c r="I61" s="86">
        <v>0.32500000000000001</v>
      </c>
      <c r="J61" s="87">
        <v>24444.63</v>
      </c>
      <c r="K61" s="88">
        <v>1</v>
      </c>
      <c r="L61" s="89">
        <f>K61*J61</f>
        <v>24444.63</v>
      </c>
    </row>
    <row r="62" spans="1:12" s="81" customFormat="1" hidden="1" x14ac:dyDescent="0.25">
      <c r="A62" s="82" t="s">
        <v>160</v>
      </c>
      <c r="B62" s="90" t="s">
        <v>161</v>
      </c>
      <c r="C62" s="91" t="s">
        <v>162</v>
      </c>
      <c r="D62" s="85">
        <v>1</v>
      </c>
      <c r="E62" s="85">
        <v>2</v>
      </c>
      <c r="F62" s="85"/>
      <c r="G62" s="85" t="s">
        <v>44</v>
      </c>
      <c r="H62" s="85">
        <v>0.76</v>
      </c>
      <c r="I62" s="86">
        <v>0.41670000000000001</v>
      </c>
      <c r="J62" s="87">
        <v>5803.1619946004885</v>
      </c>
    </row>
    <row r="63" spans="1:12" s="81" customFormat="1" ht="30" hidden="1" x14ac:dyDescent="0.25">
      <c r="A63" s="82" t="s">
        <v>163</v>
      </c>
      <c r="B63" s="83" t="s">
        <v>164</v>
      </c>
      <c r="C63" s="84" t="s">
        <v>165</v>
      </c>
      <c r="D63" s="85">
        <v>1</v>
      </c>
      <c r="E63" s="85">
        <v>4</v>
      </c>
      <c r="F63" s="85"/>
      <c r="G63" s="85" t="s">
        <v>32</v>
      </c>
      <c r="H63" s="85">
        <v>1.37</v>
      </c>
      <c r="I63" s="86">
        <v>0.1875</v>
      </c>
      <c r="J63" s="87">
        <v>12506.735516068784</v>
      </c>
    </row>
    <row r="64" spans="1:12" s="81" customFormat="1" hidden="1" x14ac:dyDescent="0.25">
      <c r="A64" s="82" t="s">
        <v>166</v>
      </c>
      <c r="B64" s="90" t="s">
        <v>164</v>
      </c>
      <c r="C64" s="91" t="s">
        <v>167</v>
      </c>
      <c r="D64" s="85">
        <v>1</v>
      </c>
      <c r="E64" s="85">
        <v>7</v>
      </c>
      <c r="F64" s="85"/>
      <c r="G64" s="85" t="s">
        <v>16</v>
      </c>
      <c r="H64" s="85">
        <v>3.53</v>
      </c>
      <c r="I64" s="86">
        <v>7.1099999999999997E-2</v>
      </c>
      <c r="J64" s="87">
        <v>41267.440000000002</v>
      </c>
      <c r="K64" s="88"/>
      <c r="L64" s="89">
        <f>J64*K64</f>
        <v>0</v>
      </c>
    </row>
    <row r="65" spans="1:13" s="81" customFormat="1" hidden="1" x14ac:dyDescent="0.25">
      <c r="A65" s="82" t="s">
        <v>168</v>
      </c>
      <c r="B65" s="90" t="s">
        <v>169</v>
      </c>
      <c r="C65" s="91" t="s">
        <v>170</v>
      </c>
      <c r="D65" s="85" t="s">
        <v>171</v>
      </c>
      <c r="E65" s="85">
        <v>2</v>
      </c>
      <c r="F65" s="85"/>
      <c r="G65" s="85" t="s">
        <v>44</v>
      </c>
      <c r="H65" s="85">
        <v>0.76</v>
      </c>
      <c r="I65" s="86">
        <v>0.41670000000000001</v>
      </c>
      <c r="J65" s="87">
        <v>6351.4308082195421</v>
      </c>
    </row>
    <row r="66" spans="1:13" s="81" customFormat="1" ht="45" hidden="1" x14ac:dyDescent="0.25">
      <c r="A66" s="82" t="s">
        <v>172</v>
      </c>
      <c r="B66" s="83" t="s">
        <v>169</v>
      </c>
      <c r="C66" s="84" t="s">
        <v>170</v>
      </c>
      <c r="D66" s="85">
        <v>3</v>
      </c>
      <c r="E66" s="85">
        <v>4</v>
      </c>
      <c r="F66" s="85"/>
      <c r="G66" s="85" t="s">
        <v>32</v>
      </c>
      <c r="H66" s="85">
        <v>1.37</v>
      </c>
      <c r="I66" s="86">
        <v>0.1875</v>
      </c>
      <c r="J66" s="87">
        <v>6351.4308082195403</v>
      </c>
    </row>
    <row r="67" spans="1:13" s="81" customFormat="1" hidden="1" x14ac:dyDescent="0.25">
      <c r="A67" s="82" t="s">
        <v>173</v>
      </c>
      <c r="B67" s="90" t="s">
        <v>174</v>
      </c>
      <c r="C67" s="91" t="s">
        <v>175</v>
      </c>
      <c r="D67" s="85">
        <v>1</v>
      </c>
      <c r="E67" s="85">
        <v>8</v>
      </c>
      <c r="F67" s="85"/>
      <c r="G67" s="85" t="s">
        <v>99</v>
      </c>
      <c r="H67" s="85">
        <v>4.4400000000000004</v>
      </c>
      <c r="I67" s="86">
        <v>7.7700000000000005E-2</v>
      </c>
      <c r="J67" s="96">
        <v>107299.894486226</v>
      </c>
    </row>
    <row r="68" spans="1:13" ht="23.25" customHeight="1" x14ac:dyDescent="0.25">
      <c r="A68" s="37" t="s">
        <v>176</v>
      </c>
      <c r="B68" s="38" t="s">
        <v>177</v>
      </c>
      <c r="C68" s="39" t="s">
        <v>178</v>
      </c>
      <c r="D68" s="40">
        <v>1</v>
      </c>
      <c r="E68" s="40">
        <v>14</v>
      </c>
      <c r="F68" s="40">
        <v>1</v>
      </c>
      <c r="G68" s="40" t="s">
        <v>1248</v>
      </c>
      <c r="H68" s="40">
        <v>7.89</v>
      </c>
      <c r="I68" s="41">
        <v>2.1499999999999998E-2</v>
      </c>
      <c r="J68" s="42">
        <v>198694.73</v>
      </c>
      <c r="K68" s="40">
        <v>25</v>
      </c>
      <c r="L68" s="44">
        <f>J68*K68</f>
        <v>4967368.25</v>
      </c>
      <c r="M68" s="1" t="str">
        <f>VLOOKUP(A68,'[1]Схемы лекарственной терапии КС'!$A$52:$E$764,5,0)</f>
        <v>st19.118</v>
      </c>
    </row>
    <row r="69" spans="1:13" s="81" customFormat="1" hidden="1" x14ac:dyDescent="0.25">
      <c r="A69" s="99" t="s">
        <v>179</v>
      </c>
      <c r="B69" s="100" t="s">
        <v>180</v>
      </c>
      <c r="C69" s="122" t="s">
        <v>181</v>
      </c>
      <c r="D69" s="88">
        <v>1</v>
      </c>
      <c r="E69" s="88">
        <v>6</v>
      </c>
      <c r="F69" s="88">
        <v>2</v>
      </c>
      <c r="G69" s="88" t="s">
        <v>114</v>
      </c>
      <c r="H69" s="88">
        <v>2.68</v>
      </c>
      <c r="I69" s="102">
        <v>8.7599999999999997E-2</v>
      </c>
      <c r="J69" s="123">
        <v>50037.88</v>
      </c>
      <c r="K69" s="97">
        <v>1</v>
      </c>
      <c r="L69" s="98">
        <f>J69*K69</f>
        <v>50037.88</v>
      </c>
    </row>
    <row r="70" spans="1:13" s="81" customFormat="1" ht="30" hidden="1" x14ac:dyDescent="0.25">
      <c r="A70" s="99" t="s">
        <v>182</v>
      </c>
      <c r="B70" s="100" t="s">
        <v>183</v>
      </c>
      <c r="C70" s="122" t="s">
        <v>184</v>
      </c>
      <c r="D70" s="88">
        <v>1</v>
      </c>
      <c r="E70" s="88">
        <v>6</v>
      </c>
      <c r="F70" s="88">
        <v>2</v>
      </c>
      <c r="G70" s="88" t="s">
        <v>114</v>
      </c>
      <c r="H70" s="88">
        <v>2.68</v>
      </c>
      <c r="I70" s="102">
        <v>8.7599999999999997E-2</v>
      </c>
      <c r="J70" s="103">
        <v>51510.16</v>
      </c>
      <c r="K70" s="88">
        <v>1</v>
      </c>
      <c r="L70" s="89">
        <f>J70*K70</f>
        <v>51510.16</v>
      </c>
    </row>
    <row r="71" spans="1:13" s="81" customFormat="1" hidden="1" x14ac:dyDescent="0.25">
      <c r="A71" s="82" t="s">
        <v>185</v>
      </c>
      <c r="B71" s="90" t="s">
        <v>186</v>
      </c>
      <c r="C71" s="91" t="s">
        <v>187</v>
      </c>
      <c r="D71" s="85">
        <v>1</v>
      </c>
      <c r="E71" s="85">
        <v>10</v>
      </c>
      <c r="F71" s="85"/>
      <c r="G71" s="85" t="s">
        <v>188</v>
      </c>
      <c r="H71" s="85">
        <v>5.25</v>
      </c>
      <c r="I71" s="86">
        <v>5.79E-2</v>
      </c>
      <c r="J71" s="87">
        <v>114186.02809004282</v>
      </c>
    </row>
    <row r="72" spans="1:13" s="81" customFormat="1" hidden="1" x14ac:dyDescent="0.25">
      <c r="A72" s="99" t="s">
        <v>189</v>
      </c>
      <c r="B72" s="100" t="s">
        <v>190</v>
      </c>
      <c r="C72" s="122" t="s">
        <v>191</v>
      </c>
      <c r="D72" s="88">
        <v>1</v>
      </c>
      <c r="E72" s="88">
        <v>6</v>
      </c>
      <c r="F72" s="88">
        <v>1</v>
      </c>
      <c r="G72" s="88" t="s">
        <v>114</v>
      </c>
      <c r="H72" s="88">
        <v>2.68</v>
      </c>
      <c r="I72" s="102">
        <v>8.7599999999999997E-2</v>
      </c>
      <c r="J72" s="103">
        <v>27509.99</v>
      </c>
      <c r="K72" s="88">
        <v>1</v>
      </c>
      <c r="L72" s="89">
        <f>J72*K72</f>
        <v>27509.99</v>
      </c>
    </row>
    <row r="73" spans="1:13" s="81" customFormat="1" ht="30.75" hidden="1" customHeight="1" x14ac:dyDescent="0.25">
      <c r="A73" s="82" t="s">
        <v>192</v>
      </c>
      <c r="B73" s="90" t="s">
        <v>193</v>
      </c>
      <c r="C73" s="91" t="s">
        <v>194</v>
      </c>
      <c r="D73" s="85">
        <v>1</v>
      </c>
      <c r="E73" s="85">
        <v>15</v>
      </c>
      <c r="F73" s="85"/>
      <c r="G73" s="85" t="s">
        <v>195</v>
      </c>
      <c r="H73" s="85">
        <v>13.86</v>
      </c>
      <c r="I73" s="86">
        <v>1.55E-2</v>
      </c>
      <c r="J73" s="87">
        <v>317027.75041191769</v>
      </c>
    </row>
    <row r="74" spans="1:13" s="81" customFormat="1" hidden="1" x14ac:dyDescent="0.25">
      <c r="A74" s="82" t="s">
        <v>196</v>
      </c>
      <c r="B74" s="90" t="s">
        <v>197</v>
      </c>
      <c r="C74" s="91" t="s">
        <v>198</v>
      </c>
      <c r="D74" s="85">
        <v>1</v>
      </c>
      <c r="E74" s="85">
        <v>2</v>
      </c>
      <c r="F74" s="85"/>
      <c r="G74" s="85" t="s">
        <v>44</v>
      </c>
      <c r="H74" s="85">
        <v>0.76</v>
      </c>
      <c r="I74" s="86">
        <v>0.41670000000000001</v>
      </c>
      <c r="J74" s="87">
        <v>6502.6071072528957</v>
      </c>
    </row>
    <row r="75" spans="1:13" s="81" customFormat="1" hidden="1" x14ac:dyDescent="0.25">
      <c r="A75" s="82" t="s">
        <v>199</v>
      </c>
      <c r="B75" s="90" t="s">
        <v>200</v>
      </c>
      <c r="C75" s="91" t="s">
        <v>201</v>
      </c>
      <c r="D75" s="85">
        <v>2</v>
      </c>
      <c r="E75" s="85">
        <v>1</v>
      </c>
      <c r="F75" s="85"/>
      <c r="G75" s="85" t="s">
        <v>24</v>
      </c>
      <c r="H75" s="85">
        <v>0.4</v>
      </c>
      <c r="I75" s="86">
        <v>0.55630000000000002</v>
      </c>
      <c r="J75" s="87">
        <v>3155.6677054208108</v>
      </c>
    </row>
    <row r="76" spans="1:13" s="81" customFormat="1" ht="60" hidden="1" x14ac:dyDescent="0.25">
      <c r="A76" s="82" t="s">
        <v>202</v>
      </c>
      <c r="B76" s="83" t="s">
        <v>203</v>
      </c>
      <c r="C76" s="92" t="s">
        <v>204</v>
      </c>
      <c r="D76" s="85">
        <v>2</v>
      </c>
      <c r="E76" s="85">
        <v>5</v>
      </c>
      <c r="F76" s="85">
        <v>1</v>
      </c>
      <c r="G76" s="85" t="s">
        <v>110</v>
      </c>
      <c r="H76" s="85">
        <v>2.16</v>
      </c>
      <c r="I76" s="86">
        <v>0.32500000000000001</v>
      </c>
      <c r="J76" s="87">
        <v>33900.5</v>
      </c>
      <c r="K76" s="88">
        <v>2</v>
      </c>
      <c r="L76" s="89">
        <f>K76*J76</f>
        <v>67801</v>
      </c>
    </row>
    <row r="77" spans="1:13" s="81" customFormat="1" ht="45" hidden="1" x14ac:dyDescent="0.25">
      <c r="A77" s="82" t="s">
        <v>205</v>
      </c>
      <c r="B77" s="90" t="s">
        <v>150</v>
      </c>
      <c r="C77" s="92" t="s">
        <v>206</v>
      </c>
      <c r="D77" s="85">
        <v>1</v>
      </c>
      <c r="E77" s="85">
        <v>1</v>
      </c>
      <c r="F77" s="85"/>
      <c r="G77" s="85" t="s">
        <v>24</v>
      </c>
      <c r="H77" s="85">
        <v>0.4</v>
      </c>
      <c r="I77" s="86">
        <v>0.55630000000000002</v>
      </c>
      <c r="J77" s="87">
        <v>5127.1101702587639</v>
      </c>
    </row>
    <row r="78" spans="1:13" s="81" customFormat="1" ht="45" hidden="1" x14ac:dyDescent="0.25">
      <c r="A78" s="82" t="s">
        <v>207</v>
      </c>
      <c r="B78" s="83" t="s">
        <v>150</v>
      </c>
      <c r="C78" s="92" t="s">
        <v>206</v>
      </c>
      <c r="D78" s="85">
        <v>6</v>
      </c>
      <c r="E78" s="85">
        <v>5</v>
      </c>
      <c r="F78" s="85">
        <v>1</v>
      </c>
      <c r="G78" s="85" t="s">
        <v>110</v>
      </c>
      <c r="H78" s="85">
        <v>2.16</v>
      </c>
      <c r="I78" s="86">
        <v>0.32500000000000001</v>
      </c>
      <c r="J78" s="87">
        <v>18407.2</v>
      </c>
      <c r="K78" s="88">
        <v>1</v>
      </c>
      <c r="L78" s="89">
        <f>K78*J78</f>
        <v>18407.2</v>
      </c>
    </row>
    <row r="79" spans="1:13" s="81" customFormat="1" ht="60" hidden="1" x14ac:dyDescent="0.25">
      <c r="A79" s="82" t="s">
        <v>208</v>
      </c>
      <c r="B79" s="83" t="s">
        <v>209</v>
      </c>
      <c r="C79" s="84" t="s">
        <v>210</v>
      </c>
      <c r="D79" s="85">
        <v>1</v>
      </c>
      <c r="E79" s="85">
        <v>3</v>
      </c>
      <c r="F79" s="85">
        <v>3</v>
      </c>
      <c r="G79" s="85" t="s">
        <v>20</v>
      </c>
      <c r="H79" s="85">
        <v>1.07</v>
      </c>
      <c r="I79" s="86">
        <v>0.23710000000000001</v>
      </c>
      <c r="J79" s="87">
        <v>33871.942531789588</v>
      </c>
      <c r="K79" s="97">
        <v>6</v>
      </c>
      <c r="L79" s="98">
        <f>K79*J79</f>
        <v>203231.65519073751</v>
      </c>
    </row>
    <row r="80" spans="1:13" s="81" customFormat="1" hidden="1" x14ac:dyDescent="0.25">
      <c r="A80" s="82" t="s">
        <v>211</v>
      </c>
      <c r="B80" s="90" t="s">
        <v>209</v>
      </c>
      <c r="C80" s="85" t="s">
        <v>210</v>
      </c>
      <c r="D80" s="85">
        <v>6</v>
      </c>
      <c r="E80" s="85">
        <v>12</v>
      </c>
      <c r="F80" s="85"/>
      <c r="G80" s="85" t="s">
        <v>212</v>
      </c>
      <c r="H80" s="85">
        <v>6.76</v>
      </c>
      <c r="I80" s="86">
        <v>5.8999999999999997E-2</v>
      </c>
      <c r="J80" s="87">
        <v>45152.0313851213</v>
      </c>
    </row>
    <row r="81" spans="1:12" s="81" customFormat="1" ht="45" hidden="1" x14ac:dyDescent="0.25">
      <c r="A81" s="82" t="s">
        <v>213</v>
      </c>
      <c r="B81" s="83" t="s">
        <v>214</v>
      </c>
      <c r="C81" s="84" t="s">
        <v>215</v>
      </c>
      <c r="D81" s="85">
        <v>2</v>
      </c>
      <c r="E81" s="85">
        <v>3</v>
      </c>
      <c r="F81" s="85">
        <v>2</v>
      </c>
      <c r="G81" s="85" t="s">
        <v>20</v>
      </c>
      <c r="H81" s="85">
        <v>1.07</v>
      </c>
      <c r="I81" s="86">
        <v>0.23710000000000001</v>
      </c>
      <c r="J81" s="87">
        <v>16179.03</v>
      </c>
      <c r="K81" s="93">
        <v>2</v>
      </c>
      <c r="L81" s="94">
        <f>J81*K81</f>
        <v>32358.06</v>
      </c>
    </row>
    <row r="82" spans="1:12" s="81" customFormat="1" ht="60" hidden="1" x14ac:dyDescent="0.25">
      <c r="A82" s="99" t="s">
        <v>216</v>
      </c>
      <c r="B82" s="100" t="s">
        <v>217</v>
      </c>
      <c r="C82" s="122" t="s">
        <v>218</v>
      </c>
      <c r="D82" s="88">
        <v>2</v>
      </c>
      <c r="E82" s="88">
        <v>6</v>
      </c>
      <c r="F82" s="88">
        <v>2</v>
      </c>
      <c r="G82" s="88" t="s">
        <v>114</v>
      </c>
      <c r="H82" s="88">
        <v>2.68</v>
      </c>
      <c r="I82" s="102">
        <v>8.7599999999999997E-2</v>
      </c>
      <c r="J82" s="103">
        <v>50923.87</v>
      </c>
      <c r="K82" s="88">
        <v>1</v>
      </c>
      <c r="L82" s="89">
        <f>J82*K82</f>
        <v>50923.87</v>
      </c>
    </row>
    <row r="83" spans="1:12" s="81" customFormat="1" ht="60" hidden="1" x14ac:dyDescent="0.25">
      <c r="A83" s="82" t="s">
        <v>219</v>
      </c>
      <c r="B83" s="90" t="s">
        <v>220</v>
      </c>
      <c r="C83" s="92" t="s">
        <v>221</v>
      </c>
      <c r="D83" s="85">
        <v>2</v>
      </c>
      <c r="E83" s="85">
        <v>10</v>
      </c>
      <c r="F83" s="85"/>
      <c r="G83" s="85" t="s">
        <v>188</v>
      </c>
      <c r="H83" s="85">
        <v>5.25</v>
      </c>
      <c r="I83" s="86">
        <v>5.79E-2</v>
      </c>
      <c r="J83" s="87">
        <v>121478.92897034241</v>
      </c>
    </row>
    <row r="84" spans="1:12" s="81" customFormat="1" ht="75" hidden="1" x14ac:dyDescent="0.25">
      <c r="A84" s="99" t="s">
        <v>222</v>
      </c>
      <c r="B84" s="100" t="s">
        <v>223</v>
      </c>
      <c r="C84" s="122" t="s">
        <v>224</v>
      </c>
      <c r="D84" s="88" t="s">
        <v>171</v>
      </c>
      <c r="E84" s="88">
        <v>6</v>
      </c>
      <c r="F84" s="88">
        <v>3</v>
      </c>
      <c r="G84" s="88" t="s">
        <v>114</v>
      </c>
      <c r="H84" s="88">
        <v>2.68</v>
      </c>
      <c r="I84" s="102">
        <v>8.7599999999999997E-2</v>
      </c>
      <c r="J84" s="103">
        <v>83896.23</v>
      </c>
      <c r="K84" s="88">
        <v>12</v>
      </c>
      <c r="L84" s="89">
        <f>J84*K84</f>
        <v>1006754.76</v>
      </c>
    </row>
    <row r="85" spans="1:12" s="81" customFormat="1" ht="75" hidden="1" x14ac:dyDescent="0.25">
      <c r="A85" s="82" t="s">
        <v>225</v>
      </c>
      <c r="B85" s="90" t="s">
        <v>223</v>
      </c>
      <c r="C85" s="92" t="s">
        <v>224</v>
      </c>
      <c r="D85" s="85">
        <v>3</v>
      </c>
      <c r="E85" s="85">
        <v>11</v>
      </c>
      <c r="F85" s="85"/>
      <c r="G85" s="85" t="s">
        <v>226</v>
      </c>
      <c r="H85" s="85">
        <v>5.74</v>
      </c>
      <c r="I85" s="86">
        <v>7.2700000000000001E-2</v>
      </c>
      <c r="J85" s="87">
        <v>83896.23263003469</v>
      </c>
    </row>
    <row r="86" spans="1:12" s="81" customFormat="1" ht="30" hidden="1" x14ac:dyDescent="0.25">
      <c r="A86" s="82" t="s">
        <v>227</v>
      </c>
      <c r="B86" s="83" t="s">
        <v>228</v>
      </c>
      <c r="C86" s="84" t="s">
        <v>229</v>
      </c>
      <c r="D86" s="85">
        <v>1</v>
      </c>
      <c r="E86" s="85">
        <v>4</v>
      </c>
      <c r="F86" s="85"/>
      <c r="G86" s="85" t="s">
        <v>32</v>
      </c>
      <c r="H86" s="85">
        <v>1.37</v>
      </c>
      <c r="I86" s="86">
        <v>0.1875</v>
      </c>
      <c r="J86" s="87">
        <v>25394.332895480027</v>
      </c>
    </row>
    <row r="87" spans="1:12" s="81" customFormat="1" ht="30" hidden="1" x14ac:dyDescent="0.25">
      <c r="A87" s="82" t="s">
        <v>230</v>
      </c>
      <c r="B87" s="83" t="s">
        <v>231</v>
      </c>
      <c r="C87" s="84" t="s">
        <v>232</v>
      </c>
      <c r="D87" s="85">
        <v>1</v>
      </c>
      <c r="E87" s="85">
        <v>5</v>
      </c>
      <c r="F87" s="85">
        <v>1</v>
      </c>
      <c r="G87" s="85" t="s">
        <v>110</v>
      </c>
      <c r="H87" s="85">
        <v>2.16</v>
      </c>
      <c r="I87" s="86">
        <v>0.32500000000000001</v>
      </c>
      <c r="J87" s="87">
        <v>31098.959999999999</v>
      </c>
      <c r="K87" s="88">
        <v>1</v>
      </c>
      <c r="L87" s="89">
        <f>K87*J87</f>
        <v>31098.959999999999</v>
      </c>
    </row>
    <row r="88" spans="1:12" s="81" customFormat="1" ht="30" hidden="1" x14ac:dyDescent="0.25">
      <c r="A88" s="82" t="s">
        <v>233</v>
      </c>
      <c r="B88" s="83" t="s">
        <v>234</v>
      </c>
      <c r="C88" s="84" t="s">
        <v>235</v>
      </c>
      <c r="D88" s="85">
        <v>1</v>
      </c>
      <c r="E88" s="85">
        <v>5</v>
      </c>
      <c r="F88" s="85">
        <v>1</v>
      </c>
      <c r="G88" s="85" t="s">
        <v>110</v>
      </c>
      <c r="H88" s="85">
        <v>2.16</v>
      </c>
      <c r="I88" s="86">
        <v>0.32500000000000001</v>
      </c>
      <c r="J88" s="87">
        <v>30647.7</v>
      </c>
      <c r="K88" s="88">
        <v>1</v>
      </c>
      <c r="L88" s="89">
        <f>K88*J88</f>
        <v>30647.7</v>
      </c>
    </row>
    <row r="89" spans="1:12" s="81" customFormat="1" ht="30" hidden="1" x14ac:dyDescent="0.25">
      <c r="A89" s="82" t="s">
        <v>236</v>
      </c>
      <c r="B89" s="83" t="s">
        <v>237</v>
      </c>
      <c r="C89" s="84" t="s">
        <v>238</v>
      </c>
      <c r="D89" s="85">
        <v>1</v>
      </c>
      <c r="E89" s="85">
        <v>5</v>
      </c>
      <c r="F89" s="85">
        <v>1</v>
      </c>
      <c r="G89" s="85" t="s">
        <v>110</v>
      </c>
      <c r="H89" s="85">
        <v>2.16</v>
      </c>
      <c r="I89" s="86">
        <v>0.32500000000000001</v>
      </c>
      <c r="J89" s="87">
        <v>31681.72</v>
      </c>
      <c r="K89" s="93">
        <v>1</v>
      </c>
      <c r="L89" s="94">
        <f>K89*J89</f>
        <v>31681.72</v>
      </c>
    </row>
    <row r="90" spans="1:12" s="81" customFormat="1" ht="30" hidden="1" x14ac:dyDescent="0.25">
      <c r="A90" s="99" t="s">
        <v>239</v>
      </c>
      <c r="B90" s="100" t="s">
        <v>240</v>
      </c>
      <c r="C90" s="122" t="s">
        <v>241</v>
      </c>
      <c r="D90" s="88">
        <v>1</v>
      </c>
      <c r="E90" s="88">
        <v>6</v>
      </c>
      <c r="F90" s="88">
        <v>1</v>
      </c>
      <c r="G90" s="88" t="s">
        <v>114</v>
      </c>
      <c r="H90" s="88">
        <v>2.68</v>
      </c>
      <c r="I90" s="102">
        <v>8.7599999999999997E-2</v>
      </c>
      <c r="J90" s="103">
        <v>36858.6</v>
      </c>
      <c r="K90" s="88">
        <v>2</v>
      </c>
      <c r="L90" s="89">
        <f>J90*K90</f>
        <v>73717.2</v>
      </c>
    </row>
    <row r="91" spans="1:12" s="81" customFormat="1" hidden="1" x14ac:dyDescent="0.25">
      <c r="A91" s="82" t="s">
        <v>242</v>
      </c>
      <c r="B91" s="90" t="s">
        <v>243</v>
      </c>
      <c r="C91" s="91" t="s">
        <v>244</v>
      </c>
      <c r="D91" s="85">
        <v>1</v>
      </c>
      <c r="E91" s="85">
        <v>1</v>
      </c>
      <c r="F91" s="85"/>
      <c r="G91" s="85" t="s">
        <v>24</v>
      </c>
      <c r="H91" s="85">
        <v>0.4</v>
      </c>
      <c r="I91" s="86">
        <v>0.55630000000000002</v>
      </c>
      <c r="J91" s="87">
        <v>981.51969765929584</v>
      </c>
    </row>
    <row r="92" spans="1:12" s="81" customFormat="1" hidden="1" x14ac:dyDescent="0.25">
      <c r="A92" s="82" t="s">
        <v>245</v>
      </c>
      <c r="B92" s="90" t="s">
        <v>246</v>
      </c>
      <c r="C92" s="91" t="s">
        <v>247</v>
      </c>
      <c r="D92" s="85">
        <v>4</v>
      </c>
      <c r="E92" s="85">
        <v>2</v>
      </c>
      <c r="F92" s="85"/>
      <c r="G92" s="85" t="s">
        <v>44</v>
      </c>
      <c r="H92" s="85">
        <v>0.76</v>
      </c>
      <c r="I92" s="86">
        <v>0.41670000000000001</v>
      </c>
      <c r="J92" s="87">
        <v>6229.5940201365156</v>
      </c>
    </row>
    <row r="93" spans="1:12" s="81" customFormat="1" hidden="1" x14ac:dyDescent="0.25">
      <c r="A93" s="82" t="s">
        <v>248</v>
      </c>
      <c r="B93" s="90" t="s">
        <v>249</v>
      </c>
      <c r="C93" s="91" t="s">
        <v>250</v>
      </c>
      <c r="D93" s="85">
        <v>1</v>
      </c>
      <c r="E93" s="85">
        <v>1</v>
      </c>
      <c r="F93" s="85"/>
      <c r="G93" s="85" t="s">
        <v>24</v>
      </c>
      <c r="H93" s="85">
        <v>0.4</v>
      </c>
      <c r="I93" s="86">
        <v>0.55630000000000002</v>
      </c>
      <c r="J93" s="87">
        <v>3178.6773757856108</v>
      </c>
    </row>
    <row r="94" spans="1:12" s="81" customFormat="1" hidden="1" x14ac:dyDescent="0.25">
      <c r="A94" s="82" t="s">
        <v>251</v>
      </c>
      <c r="B94" s="90" t="s">
        <v>252</v>
      </c>
      <c r="C94" s="91" t="s">
        <v>253</v>
      </c>
      <c r="D94" s="85">
        <v>4</v>
      </c>
      <c r="E94" s="85">
        <v>2</v>
      </c>
      <c r="F94" s="85"/>
      <c r="G94" s="85" t="s">
        <v>44</v>
      </c>
      <c r="H94" s="85">
        <v>0.76</v>
      </c>
      <c r="I94" s="86">
        <v>0.41670000000000001</v>
      </c>
      <c r="J94" s="87">
        <v>3676.2746108258016</v>
      </c>
    </row>
    <row r="95" spans="1:12" s="81" customFormat="1" hidden="1" x14ac:dyDescent="0.25">
      <c r="A95" s="82" t="s">
        <v>254</v>
      </c>
      <c r="B95" s="90" t="s">
        <v>255</v>
      </c>
      <c r="C95" s="91" t="s">
        <v>256</v>
      </c>
      <c r="D95" s="85">
        <v>1</v>
      </c>
      <c r="E95" s="85">
        <v>1</v>
      </c>
      <c r="F95" s="85"/>
      <c r="G95" s="85" t="s">
        <v>24</v>
      </c>
      <c r="H95" s="85">
        <v>0.4</v>
      </c>
      <c r="I95" s="86">
        <v>0.55630000000000002</v>
      </c>
      <c r="J95" s="87">
        <v>4723.9129058174585</v>
      </c>
    </row>
    <row r="96" spans="1:12" s="81" customFormat="1" hidden="1" x14ac:dyDescent="0.25">
      <c r="A96" s="99" t="s">
        <v>257</v>
      </c>
      <c r="B96" s="100" t="s">
        <v>258</v>
      </c>
      <c r="C96" s="122" t="s">
        <v>259</v>
      </c>
      <c r="D96" s="88">
        <v>1</v>
      </c>
      <c r="E96" s="88">
        <v>6</v>
      </c>
      <c r="F96" s="88">
        <v>2</v>
      </c>
      <c r="G96" s="88" t="s">
        <v>114</v>
      </c>
      <c r="H96" s="88">
        <v>2.68</v>
      </c>
      <c r="I96" s="102">
        <v>8.7599999999999997E-2</v>
      </c>
      <c r="J96" s="103">
        <v>69691.48</v>
      </c>
      <c r="K96" s="88">
        <v>36</v>
      </c>
      <c r="L96" s="89">
        <f>J96*K96</f>
        <v>2508893.2799999998</v>
      </c>
    </row>
    <row r="97" spans="1:12" s="81" customFormat="1" hidden="1" x14ac:dyDescent="0.25">
      <c r="A97" s="82" t="s">
        <v>260</v>
      </c>
      <c r="B97" s="90" t="s">
        <v>258</v>
      </c>
      <c r="C97" s="91" t="s">
        <v>259</v>
      </c>
      <c r="D97" s="85">
        <v>2</v>
      </c>
      <c r="E97" s="85">
        <v>11</v>
      </c>
      <c r="F97" s="85"/>
      <c r="G97" s="85" t="s">
        <v>226</v>
      </c>
      <c r="H97" s="85">
        <v>5.74</v>
      </c>
      <c r="I97" s="86">
        <v>7.2700000000000001E-2</v>
      </c>
      <c r="J97" s="87">
        <v>135382.95234805709</v>
      </c>
    </row>
    <row r="98" spans="1:12" s="81" customFormat="1" ht="45" hidden="1" x14ac:dyDescent="0.25">
      <c r="A98" s="82" t="s">
        <v>261</v>
      </c>
      <c r="B98" s="83" t="s">
        <v>262</v>
      </c>
      <c r="C98" s="84" t="s">
        <v>263</v>
      </c>
      <c r="D98" s="85">
        <v>5</v>
      </c>
      <c r="E98" s="85">
        <v>4</v>
      </c>
      <c r="F98" s="85"/>
      <c r="G98" s="85" t="s">
        <v>32</v>
      </c>
      <c r="H98" s="85">
        <v>1.37</v>
      </c>
      <c r="I98" s="86">
        <v>0.1875</v>
      </c>
      <c r="J98" s="87">
        <v>17528.005736901363</v>
      </c>
    </row>
    <row r="99" spans="1:12" s="81" customFormat="1" hidden="1" x14ac:dyDescent="0.25">
      <c r="A99" s="82" t="s">
        <v>264</v>
      </c>
      <c r="B99" s="90" t="s">
        <v>47</v>
      </c>
      <c r="C99" s="91" t="s">
        <v>265</v>
      </c>
      <c r="D99" s="85">
        <v>1</v>
      </c>
      <c r="E99" s="85">
        <v>2</v>
      </c>
      <c r="F99" s="85"/>
      <c r="G99" s="85" t="s">
        <v>44</v>
      </c>
      <c r="H99" s="85">
        <v>0.76</v>
      </c>
      <c r="I99" s="86">
        <v>0.41670000000000001</v>
      </c>
      <c r="J99" s="87">
        <v>9760.0868609641075</v>
      </c>
    </row>
    <row r="100" spans="1:12" s="81" customFormat="1" hidden="1" x14ac:dyDescent="0.25">
      <c r="A100" s="82" t="s">
        <v>266</v>
      </c>
      <c r="B100" s="90" t="s">
        <v>267</v>
      </c>
      <c r="C100" s="91" t="s">
        <v>268</v>
      </c>
      <c r="D100" s="85">
        <v>5</v>
      </c>
      <c r="E100" s="85">
        <v>2</v>
      </c>
      <c r="F100" s="85"/>
      <c r="G100" s="85" t="s">
        <v>44</v>
      </c>
      <c r="H100" s="85">
        <v>0.76</v>
      </c>
      <c r="I100" s="86">
        <v>0.41670000000000001</v>
      </c>
      <c r="J100" s="87">
        <v>5212.8846741688203</v>
      </c>
    </row>
    <row r="101" spans="1:12" s="81" customFormat="1" ht="30" hidden="1" x14ac:dyDescent="0.25">
      <c r="A101" s="82" t="s">
        <v>269</v>
      </c>
      <c r="B101" s="83" t="s">
        <v>270</v>
      </c>
      <c r="C101" s="84" t="s">
        <v>271</v>
      </c>
      <c r="D101" s="85">
        <v>1</v>
      </c>
      <c r="E101" s="85">
        <v>4</v>
      </c>
      <c r="F101" s="85"/>
      <c r="G101" s="85" t="s">
        <v>32</v>
      </c>
      <c r="H101" s="85">
        <v>1.37</v>
      </c>
      <c r="I101" s="86">
        <v>0.1875</v>
      </c>
      <c r="J101" s="87">
        <v>31431.861333805664</v>
      </c>
    </row>
    <row r="102" spans="1:12" s="81" customFormat="1" hidden="1" x14ac:dyDescent="0.25">
      <c r="A102" s="82" t="s">
        <v>272</v>
      </c>
      <c r="B102" s="90" t="s">
        <v>270</v>
      </c>
      <c r="C102" s="91" t="s">
        <v>271</v>
      </c>
      <c r="D102" s="85">
        <v>2</v>
      </c>
      <c r="E102" s="85">
        <v>7</v>
      </c>
      <c r="F102" s="85"/>
      <c r="G102" s="85" t="s">
        <v>16</v>
      </c>
      <c r="H102" s="85">
        <v>3.53</v>
      </c>
      <c r="I102" s="86">
        <v>7.1099999999999997E-2</v>
      </c>
      <c r="J102" s="87">
        <v>47899.85</v>
      </c>
      <c r="K102" s="88"/>
      <c r="L102" s="89">
        <f>J102*K102</f>
        <v>0</v>
      </c>
    </row>
    <row r="103" spans="1:12" s="81" customFormat="1" ht="45" hidden="1" x14ac:dyDescent="0.25">
      <c r="A103" s="82" t="s">
        <v>273</v>
      </c>
      <c r="B103" s="83" t="s">
        <v>274</v>
      </c>
      <c r="C103" s="84" t="s">
        <v>275</v>
      </c>
      <c r="D103" s="85">
        <v>1</v>
      </c>
      <c r="E103" s="85">
        <v>5</v>
      </c>
      <c r="F103" s="85">
        <v>1</v>
      </c>
      <c r="G103" s="85" t="s">
        <v>110</v>
      </c>
      <c r="H103" s="85">
        <v>2.16</v>
      </c>
      <c r="I103" s="86">
        <v>0.32500000000000001</v>
      </c>
      <c r="J103" s="87">
        <v>36458.97</v>
      </c>
      <c r="K103" s="108">
        <v>2</v>
      </c>
      <c r="L103" s="109">
        <f>K103*J103</f>
        <v>72917.94</v>
      </c>
    </row>
    <row r="104" spans="1:12" s="81" customFormat="1" ht="45" hidden="1" x14ac:dyDescent="0.25">
      <c r="A104" s="82" t="s">
        <v>276</v>
      </c>
      <c r="B104" s="83" t="s">
        <v>274</v>
      </c>
      <c r="C104" s="84" t="s">
        <v>275</v>
      </c>
      <c r="D104" s="85">
        <v>2</v>
      </c>
      <c r="E104" s="85">
        <v>7</v>
      </c>
      <c r="F104" s="85"/>
      <c r="G104" s="85" t="s">
        <v>16</v>
      </c>
      <c r="H104" s="85">
        <v>3.53</v>
      </c>
      <c r="I104" s="86">
        <v>7.1099999999999997E-2</v>
      </c>
      <c r="J104" s="87">
        <v>38908.565094663936</v>
      </c>
      <c r="K104" s="88"/>
      <c r="L104" s="89">
        <f>J104*K104</f>
        <v>0</v>
      </c>
    </row>
    <row r="105" spans="1:12" s="81" customFormat="1" ht="30" hidden="1" x14ac:dyDescent="0.25">
      <c r="A105" s="99" t="s">
        <v>277</v>
      </c>
      <c r="B105" s="100" t="s">
        <v>278</v>
      </c>
      <c r="C105" s="101" t="s">
        <v>279</v>
      </c>
      <c r="D105" s="88">
        <v>1</v>
      </c>
      <c r="E105" s="88">
        <v>5</v>
      </c>
      <c r="F105" s="88">
        <v>3</v>
      </c>
      <c r="G105" s="88" t="s">
        <v>110</v>
      </c>
      <c r="H105" s="88">
        <v>2.16</v>
      </c>
      <c r="I105" s="102">
        <v>0.32500000000000001</v>
      </c>
      <c r="J105" s="103">
        <v>71125.47</v>
      </c>
      <c r="K105" s="97">
        <v>1</v>
      </c>
      <c r="L105" s="98">
        <f>J105*K105</f>
        <v>71125.47</v>
      </c>
    </row>
    <row r="106" spans="1:12" s="81" customFormat="1" hidden="1" x14ac:dyDescent="0.25">
      <c r="A106" s="82" t="s">
        <v>280</v>
      </c>
      <c r="B106" s="90" t="s">
        <v>278</v>
      </c>
      <c r="C106" s="91" t="s">
        <v>279</v>
      </c>
      <c r="D106" s="85" t="s">
        <v>281</v>
      </c>
      <c r="E106" s="85">
        <v>11</v>
      </c>
      <c r="F106" s="85"/>
      <c r="G106" s="85" t="s">
        <v>226</v>
      </c>
      <c r="H106" s="85">
        <v>5.74</v>
      </c>
      <c r="I106" s="86">
        <v>7.2700000000000001E-2</v>
      </c>
      <c r="J106" s="87">
        <v>78024.654002016803</v>
      </c>
    </row>
    <row r="107" spans="1:12" s="81" customFormat="1" hidden="1" x14ac:dyDescent="0.25">
      <c r="A107" s="82" t="s">
        <v>282</v>
      </c>
      <c r="B107" s="90" t="s">
        <v>283</v>
      </c>
      <c r="C107" s="91" t="s">
        <v>284</v>
      </c>
      <c r="D107" s="85">
        <v>1</v>
      </c>
      <c r="E107" s="85">
        <v>1</v>
      </c>
      <c r="F107" s="85"/>
      <c r="G107" s="85" t="s">
        <v>24</v>
      </c>
      <c r="H107" s="85">
        <v>0.4</v>
      </c>
      <c r="I107" s="86">
        <v>0.55630000000000002</v>
      </c>
      <c r="J107" s="87">
        <v>1521.6375047381291</v>
      </c>
    </row>
    <row r="108" spans="1:12" s="81" customFormat="1" hidden="1" x14ac:dyDescent="0.25">
      <c r="A108" s="82" t="s">
        <v>285</v>
      </c>
      <c r="B108" s="90" t="s">
        <v>286</v>
      </c>
      <c r="C108" s="91" t="s">
        <v>287</v>
      </c>
      <c r="D108" s="85">
        <v>1</v>
      </c>
      <c r="E108" s="85">
        <v>7</v>
      </c>
      <c r="F108" s="85"/>
      <c r="G108" s="85" t="s">
        <v>16</v>
      </c>
      <c r="H108" s="85">
        <v>3.53</v>
      </c>
      <c r="I108" s="86">
        <v>7.1099999999999997E-2</v>
      </c>
      <c r="J108" s="87">
        <v>87291.577817347759</v>
      </c>
      <c r="K108" s="121"/>
      <c r="L108" s="121"/>
    </row>
    <row r="109" spans="1:12" s="81" customFormat="1" ht="30" hidden="1" x14ac:dyDescent="0.25">
      <c r="A109" s="99" t="s">
        <v>288</v>
      </c>
      <c r="B109" s="100" t="s">
        <v>289</v>
      </c>
      <c r="C109" s="122" t="s">
        <v>290</v>
      </c>
      <c r="D109" s="88">
        <v>1</v>
      </c>
      <c r="E109" s="88">
        <v>6</v>
      </c>
      <c r="F109" s="88">
        <v>2</v>
      </c>
      <c r="G109" s="88" t="s">
        <v>114</v>
      </c>
      <c r="H109" s="88">
        <v>2.68</v>
      </c>
      <c r="I109" s="102">
        <v>8.7599999999999997E-2</v>
      </c>
      <c r="J109" s="103">
        <v>56905.62</v>
      </c>
      <c r="K109" s="97">
        <v>8</v>
      </c>
      <c r="L109" s="98">
        <f>J109*K109</f>
        <v>455244.96</v>
      </c>
    </row>
    <row r="110" spans="1:12" s="81" customFormat="1" ht="30" hidden="1" x14ac:dyDescent="0.25">
      <c r="A110" s="82" t="s">
        <v>291</v>
      </c>
      <c r="B110" s="83" t="s">
        <v>64</v>
      </c>
      <c r="C110" s="84" t="s">
        <v>292</v>
      </c>
      <c r="D110" s="85">
        <v>1</v>
      </c>
      <c r="E110" s="85">
        <v>3</v>
      </c>
      <c r="F110" s="85">
        <v>2</v>
      </c>
      <c r="G110" s="85" t="s">
        <v>20</v>
      </c>
      <c r="H110" s="85">
        <v>1.07</v>
      </c>
      <c r="I110" s="86">
        <v>0.23710000000000001</v>
      </c>
      <c r="J110" s="87">
        <v>25548.45</v>
      </c>
      <c r="K110" s="97">
        <v>1</v>
      </c>
      <c r="L110" s="98">
        <f>K110*J110</f>
        <v>25548.45</v>
      </c>
    </row>
    <row r="111" spans="1:12" s="81" customFormat="1" ht="30" hidden="1" x14ac:dyDescent="0.25">
      <c r="A111" s="82" t="s">
        <v>293</v>
      </c>
      <c r="B111" s="83" t="s">
        <v>77</v>
      </c>
      <c r="C111" s="84" t="s">
        <v>294</v>
      </c>
      <c r="D111" s="85">
        <v>1</v>
      </c>
      <c r="E111" s="85">
        <v>3</v>
      </c>
      <c r="F111" s="85">
        <v>3</v>
      </c>
      <c r="G111" s="85" t="s">
        <v>20</v>
      </c>
      <c r="H111" s="85">
        <v>1.07</v>
      </c>
      <c r="I111" s="86">
        <v>0.23710000000000001</v>
      </c>
      <c r="J111" s="87">
        <v>39512.732627669844</v>
      </c>
      <c r="K111" s="88">
        <v>8</v>
      </c>
      <c r="L111" s="89">
        <f>K111*J111</f>
        <v>316101.86102135875</v>
      </c>
    </row>
    <row r="112" spans="1:12" s="81" customFormat="1" ht="30" hidden="1" x14ac:dyDescent="0.25">
      <c r="A112" s="82" t="s">
        <v>295</v>
      </c>
      <c r="B112" s="83" t="s">
        <v>77</v>
      </c>
      <c r="C112" s="84" t="s">
        <v>296</v>
      </c>
      <c r="D112" s="85">
        <v>1</v>
      </c>
      <c r="E112" s="85">
        <v>3</v>
      </c>
      <c r="F112" s="85">
        <v>3</v>
      </c>
      <c r="G112" s="85" t="s">
        <v>20</v>
      </c>
      <c r="H112" s="85">
        <v>1.07</v>
      </c>
      <c r="I112" s="86">
        <v>0.23710000000000001</v>
      </c>
      <c r="J112" s="87">
        <v>65237.098625844679</v>
      </c>
      <c r="K112" s="88">
        <v>24</v>
      </c>
      <c r="L112" s="89">
        <f>K112*J112</f>
        <v>1565690.3670202722</v>
      </c>
    </row>
    <row r="113" spans="1:12" s="81" customFormat="1" hidden="1" x14ac:dyDescent="0.25">
      <c r="A113" s="82" t="s">
        <v>297</v>
      </c>
      <c r="B113" s="90" t="s">
        <v>298</v>
      </c>
      <c r="C113" s="91" t="s">
        <v>299</v>
      </c>
      <c r="D113" s="85">
        <v>1</v>
      </c>
      <c r="E113" s="85">
        <v>8</v>
      </c>
      <c r="F113" s="85"/>
      <c r="G113" s="85" t="s">
        <v>99</v>
      </c>
      <c r="H113" s="85">
        <v>4.4400000000000004</v>
      </c>
      <c r="I113" s="86">
        <v>7.7700000000000005E-2</v>
      </c>
      <c r="J113" s="87">
        <v>79936.518989428325</v>
      </c>
    </row>
    <row r="114" spans="1:12" s="81" customFormat="1" hidden="1" x14ac:dyDescent="0.25">
      <c r="A114" s="82" t="s">
        <v>300</v>
      </c>
      <c r="B114" s="90" t="s">
        <v>301</v>
      </c>
      <c r="C114" s="91" t="s">
        <v>302</v>
      </c>
      <c r="D114" s="85">
        <v>1</v>
      </c>
      <c r="E114" s="85">
        <v>12</v>
      </c>
      <c r="F114" s="85"/>
      <c r="G114" s="85" t="s">
        <v>212</v>
      </c>
      <c r="H114" s="85">
        <v>6.76</v>
      </c>
      <c r="I114" s="86">
        <v>5.8999999999999997E-2</v>
      </c>
      <c r="J114" s="87">
        <v>34147.210466223594</v>
      </c>
    </row>
    <row r="115" spans="1:12" s="81" customFormat="1" hidden="1" x14ac:dyDescent="0.25">
      <c r="A115" s="82" t="s">
        <v>303</v>
      </c>
      <c r="B115" s="90" t="s">
        <v>304</v>
      </c>
      <c r="C115" s="91" t="s">
        <v>305</v>
      </c>
      <c r="D115" s="85">
        <v>1</v>
      </c>
      <c r="E115" s="85">
        <v>7</v>
      </c>
      <c r="F115" s="85"/>
      <c r="G115" s="85" t="s">
        <v>16</v>
      </c>
      <c r="H115" s="85">
        <v>3.53</v>
      </c>
      <c r="I115" s="86">
        <v>7.1099999999999997E-2</v>
      </c>
      <c r="J115" s="87">
        <v>70525.079264614353</v>
      </c>
      <c r="K115" s="121"/>
      <c r="L115" s="121"/>
    </row>
    <row r="116" spans="1:12" s="81" customFormat="1" hidden="1" x14ac:dyDescent="0.25">
      <c r="A116" s="82" t="s">
        <v>306</v>
      </c>
      <c r="B116" s="90" t="s">
        <v>134</v>
      </c>
      <c r="C116" s="91" t="s">
        <v>307</v>
      </c>
      <c r="D116" s="85">
        <v>1</v>
      </c>
      <c r="E116" s="85">
        <v>2</v>
      </c>
      <c r="F116" s="85"/>
      <c r="G116" s="85" t="s">
        <v>44</v>
      </c>
      <c r="H116" s="85">
        <v>0.76</v>
      </c>
      <c r="I116" s="86">
        <v>0.41670000000000001</v>
      </c>
      <c r="J116" s="87">
        <v>25724.365998174831</v>
      </c>
    </row>
    <row r="117" spans="1:12" s="81" customFormat="1" hidden="1" x14ac:dyDescent="0.25">
      <c r="A117" s="82" t="s">
        <v>308</v>
      </c>
      <c r="B117" s="83" t="s">
        <v>134</v>
      </c>
      <c r="C117" s="84" t="s">
        <v>309</v>
      </c>
      <c r="D117" s="85">
        <v>1</v>
      </c>
      <c r="E117" s="85">
        <v>4</v>
      </c>
      <c r="F117" s="85"/>
      <c r="G117" s="85" t="s">
        <v>32</v>
      </c>
      <c r="H117" s="85">
        <v>1.37</v>
      </c>
      <c r="I117" s="86">
        <v>0.1875</v>
      </c>
      <c r="J117" s="87">
        <v>51448.731996349663</v>
      </c>
    </row>
    <row r="118" spans="1:12" s="81" customFormat="1" hidden="1" x14ac:dyDescent="0.25">
      <c r="A118" s="82" t="s">
        <v>310</v>
      </c>
      <c r="B118" s="90" t="s">
        <v>134</v>
      </c>
      <c r="C118" s="91" t="s">
        <v>311</v>
      </c>
      <c r="D118" s="85">
        <v>1</v>
      </c>
      <c r="E118" s="85">
        <v>1</v>
      </c>
      <c r="F118" s="85"/>
      <c r="G118" s="85" t="s">
        <v>24</v>
      </c>
      <c r="H118" s="85">
        <v>0.4</v>
      </c>
      <c r="I118" s="86">
        <v>0.55630000000000002</v>
      </c>
      <c r="J118" s="87">
        <v>8574.7886660582772</v>
      </c>
    </row>
    <row r="119" spans="1:12" s="81" customFormat="1" ht="45" hidden="1" x14ac:dyDescent="0.25">
      <c r="A119" s="82" t="s">
        <v>312</v>
      </c>
      <c r="B119" s="83" t="s">
        <v>313</v>
      </c>
      <c r="C119" s="84" t="s">
        <v>314</v>
      </c>
      <c r="D119" s="85">
        <v>1</v>
      </c>
      <c r="E119" s="85">
        <v>4</v>
      </c>
      <c r="F119" s="85"/>
      <c r="G119" s="85" t="s">
        <v>32</v>
      </c>
      <c r="H119" s="85">
        <v>1.37</v>
      </c>
      <c r="I119" s="86">
        <v>0.1875</v>
      </c>
      <c r="J119" s="87">
        <v>69478.183267177039</v>
      </c>
    </row>
    <row r="120" spans="1:12" s="81" customFormat="1" ht="45" hidden="1" x14ac:dyDescent="0.25">
      <c r="A120" s="82" t="s">
        <v>315</v>
      </c>
      <c r="B120" s="83" t="s">
        <v>313</v>
      </c>
      <c r="C120" s="84" t="s">
        <v>316</v>
      </c>
      <c r="D120" s="85">
        <v>1</v>
      </c>
      <c r="E120" s="85">
        <v>4</v>
      </c>
      <c r="F120" s="85"/>
      <c r="G120" s="85" t="s">
        <v>32</v>
      </c>
      <c r="H120" s="85">
        <v>1.37</v>
      </c>
      <c r="I120" s="86">
        <v>0.1875</v>
      </c>
      <c r="J120" s="87">
        <v>74078.546470303307</v>
      </c>
    </row>
    <row r="121" spans="1:12" s="81" customFormat="1" hidden="1" x14ac:dyDescent="0.25">
      <c r="A121" s="82" t="s">
        <v>317</v>
      </c>
      <c r="B121" s="90" t="s">
        <v>313</v>
      </c>
      <c r="C121" s="91" t="s">
        <v>316</v>
      </c>
      <c r="D121" s="85">
        <v>3</v>
      </c>
      <c r="E121" s="85">
        <v>10</v>
      </c>
      <c r="F121" s="85"/>
      <c r="G121" s="85" t="s">
        <v>188</v>
      </c>
      <c r="H121" s="85">
        <v>5.25</v>
      </c>
      <c r="I121" s="86">
        <v>5.79E-2</v>
      </c>
      <c r="J121" s="87">
        <v>82085.358797245834</v>
      </c>
    </row>
    <row r="122" spans="1:12" s="81" customFormat="1" hidden="1" x14ac:dyDescent="0.25">
      <c r="A122" s="82" t="s">
        <v>318</v>
      </c>
      <c r="B122" s="83" t="s">
        <v>190</v>
      </c>
      <c r="C122" s="84" t="s">
        <v>319</v>
      </c>
      <c r="D122" s="85">
        <v>1</v>
      </c>
      <c r="E122" s="85">
        <v>3</v>
      </c>
      <c r="F122" s="85">
        <v>2</v>
      </c>
      <c r="G122" s="85" t="s">
        <v>20</v>
      </c>
      <c r="H122" s="85">
        <v>1.07</v>
      </c>
      <c r="I122" s="86">
        <v>0.23710000000000001</v>
      </c>
      <c r="J122" s="87">
        <v>12412</v>
      </c>
      <c r="K122" s="88">
        <v>1</v>
      </c>
      <c r="L122" s="89">
        <f>J122*K122</f>
        <v>12412</v>
      </c>
    </row>
    <row r="123" spans="1:12" s="81" customFormat="1" hidden="1" x14ac:dyDescent="0.25">
      <c r="A123" s="82" t="s">
        <v>320</v>
      </c>
      <c r="B123" s="90" t="s">
        <v>321</v>
      </c>
      <c r="C123" s="91" t="s">
        <v>322</v>
      </c>
      <c r="D123" s="85">
        <v>5</v>
      </c>
      <c r="E123" s="85">
        <v>2</v>
      </c>
      <c r="F123" s="85"/>
      <c r="G123" s="85" t="s">
        <v>44</v>
      </c>
      <c r="H123" s="85">
        <v>0.76</v>
      </c>
      <c r="I123" s="86">
        <v>0.41670000000000001</v>
      </c>
      <c r="J123" s="87">
        <v>1713.2352155072099</v>
      </c>
    </row>
    <row r="124" spans="1:12" s="81" customFormat="1" ht="45" hidden="1" x14ac:dyDescent="0.25">
      <c r="A124" s="99" t="s">
        <v>323</v>
      </c>
      <c r="B124" s="100" t="s">
        <v>324</v>
      </c>
      <c r="C124" s="122" t="s">
        <v>325</v>
      </c>
      <c r="D124" s="88" t="s">
        <v>326</v>
      </c>
      <c r="E124" s="88">
        <v>6</v>
      </c>
      <c r="F124" s="88">
        <v>3</v>
      </c>
      <c r="G124" s="88" t="s">
        <v>114</v>
      </c>
      <c r="H124" s="88">
        <v>2.68</v>
      </c>
      <c r="I124" s="102">
        <v>8.7599999999999997E-2</v>
      </c>
      <c r="J124" s="103">
        <v>108252.07</v>
      </c>
      <c r="K124" s="88">
        <v>12</v>
      </c>
      <c r="L124" s="89">
        <f>J124*K124</f>
        <v>1299024.8400000001</v>
      </c>
    </row>
    <row r="125" spans="1:12" s="81" customFormat="1" ht="45" hidden="1" x14ac:dyDescent="0.25">
      <c r="A125" s="82" t="s">
        <v>327</v>
      </c>
      <c r="B125" s="83" t="s">
        <v>324</v>
      </c>
      <c r="C125" s="92" t="s">
        <v>325</v>
      </c>
      <c r="D125" s="85">
        <v>6</v>
      </c>
      <c r="E125" s="85">
        <v>13</v>
      </c>
      <c r="F125" s="85"/>
      <c r="G125" s="85" t="s">
        <v>132</v>
      </c>
      <c r="H125" s="85">
        <v>8.07</v>
      </c>
      <c r="I125" s="86">
        <v>3.32E-2</v>
      </c>
      <c r="J125" s="87">
        <v>108252.07182970323</v>
      </c>
    </row>
    <row r="126" spans="1:12" s="81" customFormat="1" ht="30" hidden="1" x14ac:dyDescent="0.25">
      <c r="A126" s="99" t="s">
        <v>328</v>
      </c>
      <c r="B126" s="100" t="s">
        <v>329</v>
      </c>
      <c r="C126" s="122" t="s">
        <v>330</v>
      </c>
      <c r="D126" s="88">
        <v>1</v>
      </c>
      <c r="E126" s="88">
        <v>6</v>
      </c>
      <c r="F126" s="88">
        <v>1</v>
      </c>
      <c r="G126" s="88" t="s">
        <v>114</v>
      </c>
      <c r="H126" s="88">
        <v>2.68</v>
      </c>
      <c r="I126" s="102">
        <v>8.7599999999999997E-2</v>
      </c>
      <c r="J126" s="103">
        <v>38821.64</v>
      </c>
      <c r="K126" s="88">
        <v>1</v>
      </c>
      <c r="L126" s="89">
        <f>J126*K126</f>
        <v>38821.64</v>
      </c>
    </row>
    <row r="127" spans="1:12" s="81" customFormat="1" ht="30" hidden="1" x14ac:dyDescent="0.25">
      <c r="A127" s="82" t="s">
        <v>331</v>
      </c>
      <c r="B127" s="83" t="s">
        <v>329</v>
      </c>
      <c r="C127" s="84" t="s">
        <v>330</v>
      </c>
      <c r="D127" s="85">
        <v>3</v>
      </c>
      <c r="E127" s="85">
        <v>13</v>
      </c>
      <c r="F127" s="85"/>
      <c r="G127" s="85" t="s">
        <v>132</v>
      </c>
      <c r="H127" s="85">
        <v>8.07</v>
      </c>
      <c r="I127" s="86">
        <v>3.32E-2</v>
      </c>
      <c r="J127" s="87">
        <v>106538.83661419601</v>
      </c>
    </row>
    <row r="128" spans="1:12" s="81" customFormat="1" hidden="1" x14ac:dyDescent="0.25">
      <c r="A128" s="82" t="s">
        <v>332</v>
      </c>
      <c r="B128" s="90" t="s">
        <v>333</v>
      </c>
      <c r="C128" s="91" t="s">
        <v>334</v>
      </c>
      <c r="D128" s="85">
        <v>1</v>
      </c>
      <c r="E128" s="85">
        <v>7</v>
      </c>
      <c r="F128" s="85"/>
      <c r="G128" s="85" t="s">
        <v>16</v>
      </c>
      <c r="H128" s="85">
        <v>3.53</v>
      </c>
      <c r="I128" s="86">
        <v>7.1099999999999997E-2</v>
      </c>
      <c r="J128" s="87">
        <v>93201.464231821126</v>
      </c>
      <c r="K128" s="121"/>
      <c r="L128" s="121"/>
    </row>
    <row r="129" spans="1:13" s="81" customFormat="1" ht="30" hidden="1" x14ac:dyDescent="0.25">
      <c r="A129" s="82" t="s">
        <v>335</v>
      </c>
      <c r="B129" s="83" t="s">
        <v>333</v>
      </c>
      <c r="C129" s="84" t="s">
        <v>334</v>
      </c>
      <c r="D129" s="85">
        <v>2</v>
      </c>
      <c r="E129" s="85">
        <v>13</v>
      </c>
      <c r="F129" s="85"/>
      <c r="G129" s="85" t="s">
        <v>132</v>
      </c>
      <c r="H129" s="85">
        <v>8.07</v>
      </c>
      <c r="I129" s="86">
        <v>3.32E-2</v>
      </c>
      <c r="J129" s="87">
        <v>160892.94040584966</v>
      </c>
    </row>
    <row r="130" spans="1:13" s="81" customFormat="1" ht="60" hidden="1" x14ac:dyDescent="0.25">
      <c r="A130" s="82" t="s">
        <v>336</v>
      </c>
      <c r="B130" s="90" t="s">
        <v>337</v>
      </c>
      <c r="C130" s="92" t="s">
        <v>338</v>
      </c>
      <c r="D130" s="85">
        <v>2</v>
      </c>
      <c r="E130" s="85">
        <v>9</v>
      </c>
      <c r="F130" s="85"/>
      <c r="G130" s="85" t="s">
        <v>118</v>
      </c>
      <c r="H130" s="85">
        <v>4.88</v>
      </c>
      <c r="I130" s="86">
        <v>5.8400000000000001E-2</v>
      </c>
      <c r="J130" s="87">
        <v>110455.56219164681</v>
      </c>
    </row>
    <row r="131" spans="1:13" s="81" customFormat="1" ht="30" hidden="1" x14ac:dyDescent="0.25">
      <c r="A131" s="99" t="s">
        <v>339</v>
      </c>
      <c r="B131" s="100" t="s">
        <v>340</v>
      </c>
      <c r="C131" s="101" t="s">
        <v>341</v>
      </c>
      <c r="D131" s="88">
        <v>5</v>
      </c>
      <c r="E131" s="88">
        <v>5</v>
      </c>
      <c r="F131" s="88">
        <v>2</v>
      </c>
      <c r="G131" s="88" t="s">
        <v>110</v>
      </c>
      <c r="H131" s="88">
        <v>2.16</v>
      </c>
      <c r="I131" s="102">
        <v>0.32500000000000001</v>
      </c>
      <c r="J131" s="103">
        <v>52723</v>
      </c>
      <c r="K131" s="93">
        <v>1</v>
      </c>
      <c r="L131" s="94">
        <f>J131*K131</f>
        <v>52723</v>
      </c>
    </row>
    <row r="132" spans="1:13" s="81" customFormat="1" ht="60" hidden="1" x14ac:dyDescent="0.25">
      <c r="A132" s="82" t="s">
        <v>342</v>
      </c>
      <c r="B132" s="90" t="s">
        <v>343</v>
      </c>
      <c r="C132" s="92" t="s">
        <v>344</v>
      </c>
      <c r="D132" s="85">
        <v>14</v>
      </c>
      <c r="E132" s="85">
        <v>7</v>
      </c>
      <c r="F132" s="85"/>
      <c r="G132" s="85" t="s">
        <v>16</v>
      </c>
      <c r="H132" s="85">
        <v>3.53</v>
      </c>
      <c r="I132" s="86">
        <v>7.1099999999999997E-2</v>
      </c>
      <c r="J132" s="96">
        <v>66729.807889110351</v>
      </c>
      <c r="K132" s="124"/>
      <c r="L132" s="124"/>
    </row>
    <row r="133" spans="1:13" ht="23.25" customHeight="1" x14ac:dyDescent="0.25">
      <c r="A133" s="37" t="s">
        <v>345</v>
      </c>
      <c r="B133" s="38" t="s">
        <v>346</v>
      </c>
      <c r="C133" s="39" t="s">
        <v>347</v>
      </c>
      <c r="D133" s="40">
        <v>1</v>
      </c>
      <c r="E133" s="40">
        <v>14</v>
      </c>
      <c r="F133" s="40">
        <v>2</v>
      </c>
      <c r="G133" s="40" t="s">
        <v>1249</v>
      </c>
      <c r="H133" s="40">
        <v>10.119999999999999</v>
      </c>
      <c r="I133" s="41">
        <v>2.1499999999999998E-2</v>
      </c>
      <c r="J133" s="42">
        <v>248167.22</v>
      </c>
      <c r="K133" s="40">
        <v>4</v>
      </c>
      <c r="L133" s="44">
        <f>J133*K133</f>
        <v>992668.88</v>
      </c>
      <c r="M133" s="1" t="str">
        <f>VLOOKUP(A133,'[1]Схемы лекарственной терапии КС'!$A$52:$E$764,5,0)</f>
        <v>st19.118</v>
      </c>
    </row>
    <row r="134" spans="1:13" s="81" customFormat="1" ht="45" hidden="1" x14ac:dyDescent="0.25">
      <c r="A134" s="99" t="s">
        <v>348</v>
      </c>
      <c r="B134" s="100" t="s">
        <v>349</v>
      </c>
      <c r="C134" s="122" t="s">
        <v>350</v>
      </c>
      <c r="D134" s="88">
        <v>14</v>
      </c>
      <c r="E134" s="88">
        <v>6</v>
      </c>
      <c r="F134" s="88">
        <v>2</v>
      </c>
      <c r="G134" s="88" t="s">
        <v>114</v>
      </c>
      <c r="H134" s="88">
        <v>2.68</v>
      </c>
      <c r="I134" s="102">
        <v>8.7599999999999997E-2</v>
      </c>
      <c r="J134" s="123">
        <v>54147.32</v>
      </c>
      <c r="K134" s="97">
        <v>1</v>
      </c>
      <c r="L134" s="98">
        <f>J134*K134</f>
        <v>54147.32</v>
      </c>
    </row>
    <row r="135" spans="1:13" s="81" customFormat="1" ht="30" hidden="1" x14ac:dyDescent="0.25">
      <c r="A135" s="82" t="s">
        <v>351</v>
      </c>
      <c r="B135" s="83" t="s">
        <v>86</v>
      </c>
      <c r="C135" s="84" t="s">
        <v>352</v>
      </c>
      <c r="D135" s="85">
        <v>1</v>
      </c>
      <c r="E135" s="85">
        <v>3</v>
      </c>
      <c r="F135" s="85">
        <v>3</v>
      </c>
      <c r="G135" s="85" t="s">
        <v>20</v>
      </c>
      <c r="H135" s="85">
        <v>1.07</v>
      </c>
      <c r="I135" s="86">
        <v>0.23710000000000001</v>
      </c>
      <c r="J135" s="87">
        <v>33296.187951253705</v>
      </c>
      <c r="K135" s="97">
        <v>6</v>
      </c>
      <c r="L135" s="98">
        <f>K135*J135</f>
        <v>199777.12770752225</v>
      </c>
    </row>
    <row r="136" spans="1:13" s="81" customFormat="1" ht="30" hidden="1" x14ac:dyDescent="0.25">
      <c r="A136" s="82" t="s">
        <v>353</v>
      </c>
      <c r="B136" s="83" t="s">
        <v>354</v>
      </c>
      <c r="C136" s="84" t="s">
        <v>355</v>
      </c>
      <c r="D136" s="85">
        <v>5</v>
      </c>
      <c r="E136" s="85">
        <v>4</v>
      </c>
      <c r="F136" s="85"/>
      <c r="G136" s="85" t="s">
        <v>32</v>
      </c>
      <c r="H136" s="85">
        <v>1.37</v>
      </c>
      <c r="I136" s="86">
        <v>0.1875</v>
      </c>
      <c r="J136" s="87">
        <v>23361.925776023945</v>
      </c>
    </row>
    <row r="137" spans="1:13" s="81" customFormat="1" ht="30" hidden="1" x14ac:dyDescent="0.25">
      <c r="A137" s="82" t="s">
        <v>356</v>
      </c>
      <c r="B137" s="83" t="s">
        <v>357</v>
      </c>
      <c r="C137" s="84" t="s">
        <v>358</v>
      </c>
      <c r="D137" s="85">
        <v>5</v>
      </c>
      <c r="E137" s="85">
        <v>4</v>
      </c>
      <c r="F137" s="85"/>
      <c r="G137" s="85" t="s">
        <v>32</v>
      </c>
      <c r="H137" s="85">
        <v>1.37</v>
      </c>
      <c r="I137" s="86">
        <v>0.1875</v>
      </c>
      <c r="J137" s="87">
        <v>23762.755716334665</v>
      </c>
    </row>
    <row r="138" spans="1:13" s="81" customFormat="1" hidden="1" x14ac:dyDescent="0.25">
      <c r="A138" s="99" t="s">
        <v>359</v>
      </c>
      <c r="B138" s="100" t="s">
        <v>360</v>
      </c>
      <c r="C138" s="122" t="s">
        <v>361</v>
      </c>
      <c r="D138" s="88">
        <v>1</v>
      </c>
      <c r="E138" s="88">
        <v>6</v>
      </c>
      <c r="F138" s="88">
        <v>3</v>
      </c>
      <c r="G138" s="88" t="s">
        <v>114</v>
      </c>
      <c r="H138" s="88">
        <v>2.68</v>
      </c>
      <c r="I138" s="102">
        <v>8.7599999999999997E-2</v>
      </c>
      <c r="J138" s="103">
        <v>145795.66</v>
      </c>
      <c r="K138" s="88">
        <v>16</v>
      </c>
      <c r="L138" s="89">
        <f>J138*K138</f>
        <v>2332730.56</v>
      </c>
    </row>
    <row r="139" spans="1:13" s="81" customFormat="1" ht="30" hidden="1" x14ac:dyDescent="0.25">
      <c r="A139" s="82" t="s">
        <v>362</v>
      </c>
      <c r="B139" s="83" t="s">
        <v>340</v>
      </c>
      <c r="C139" s="84" t="s">
        <v>363</v>
      </c>
      <c r="D139" s="85">
        <v>8</v>
      </c>
      <c r="E139" s="85">
        <v>3</v>
      </c>
      <c r="F139" s="85">
        <v>1</v>
      </c>
      <c r="G139" s="85" t="s">
        <v>20</v>
      </c>
      <c r="H139" s="85">
        <v>1.07</v>
      </c>
      <c r="I139" s="86">
        <v>0.23710000000000001</v>
      </c>
      <c r="J139" s="87">
        <v>4963.4381900520411</v>
      </c>
      <c r="K139" s="97">
        <v>2</v>
      </c>
      <c r="L139" s="98">
        <f>J139*K139</f>
        <v>9926.8763801040823</v>
      </c>
    </row>
    <row r="140" spans="1:13" s="81" customFormat="1" ht="30" hidden="1" x14ac:dyDescent="0.25">
      <c r="A140" s="82" t="s">
        <v>364</v>
      </c>
      <c r="B140" s="83" t="s">
        <v>365</v>
      </c>
      <c r="C140" s="84" t="s">
        <v>366</v>
      </c>
      <c r="D140" s="85">
        <v>3</v>
      </c>
      <c r="E140" s="85">
        <v>4</v>
      </c>
      <c r="F140" s="85"/>
      <c r="G140" s="85" t="s">
        <v>32</v>
      </c>
      <c r="H140" s="85">
        <v>1.37</v>
      </c>
      <c r="I140" s="86">
        <v>0.1875</v>
      </c>
      <c r="J140" s="87">
        <v>16463.206230915785</v>
      </c>
    </row>
    <row r="141" spans="1:13" s="81" customFormat="1" ht="30" hidden="1" x14ac:dyDescent="0.25">
      <c r="A141" s="82" t="s">
        <v>367</v>
      </c>
      <c r="B141" s="90" t="s">
        <v>368</v>
      </c>
      <c r="C141" s="92" t="s">
        <v>369</v>
      </c>
      <c r="D141" s="85">
        <v>1</v>
      </c>
      <c r="E141" s="85">
        <v>7</v>
      </c>
      <c r="F141" s="85"/>
      <c r="G141" s="85" t="s">
        <v>16</v>
      </c>
      <c r="H141" s="85">
        <v>3.53</v>
      </c>
      <c r="I141" s="86">
        <v>7.1099999999999997E-2</v>
      </c>
      <c r="J141" s="87">
        <v>42216.77</v>
      </c>
      <c r="K141" s="88"/>
      <c r="L141" s="89">
        <f>J141*K141</f>
        <v>0</v>
      </c>
    </row>
    <row r="142" spans="1:13" s="81" customFormat="1" ht="30" hidden="1" x14ac:dyDescent="0.25">
      <c r="A142" s="82" t="s">
        <v>370</v>
      </c>
      <c r="B142" s="90" t="s">
        <v>313</v>
      </c>
      <c r="C142" s="92" t="s">
        <v>371</v>
      </c>
      <c r="D142" s="85">
        <v>1</v>
      </c>
      <c r="E142" s="85">
        <v>8</v>
      </c>
      <c r="F142" s="85"/>
      <c r="G142" s="85" t="s">
        <v>99</v>
      </c>
      <c r="H142" s="85">
        <v>4.4400000000000004</v>
      </c>
      <c r="I142" s="86">
        <v>7.7700000000000005E-2</v>
      </c>
      <c r="J142" s="87">
        <v>79008.1845446855</v>
      </c>
    </row>
    <row r="143" spans="1:13" s="81" customFormat="1" hidden="1" x14ac:dyDescent="0.25">
      <c r="A143" s="82" t="s">
        <v>372</v>
      </c>
      <c r="B143" s="90" t="s">
        <v>373</v>
      </c>
      <c r="C143" s="91" t="s">
        <v>374</v>
      </c>
      <c r="D143" s="85">
        <v>1</v>
      </c>
      <c r="E143" s="85">
        <v>8</v>
      </c>
      <c r="F143" s="85"/>
      <c r="G143" s="85" t="s">
        <v>99</v>
      </c>
      <c r="H143" s="85">
        <v>4.4400000000000004</v>
      </c>
      <c r="I143" s="86">
        <v>7.7700000000000005E-2</v>
      </c>
      <c r="J143" s="87">
        <v>75580.21154045203</v>
      </c>
    </row>
    <row r="144" spans="1:13" s="81" customFormat="1" hidden="1" x14ac:dyDescent="0.25">
      <c r="A144" s="82" t="s">
        <v>375</v>
      </c>
      <c r="B144" s="90" t="s">
        <v>177</v>
      </c>
      <c r="C144" s="91" t="s">
        <v>376</v>
      </c>
      <c r="D144" s="85">
        <v>1</v>
      </c>
      <c r="E144" s="85">
        <v>15</v>
      </c>
      <c r="F144" s="85"/>
      <c r="G144" s="85" t="s">
        <v>195</v>
      </c>
      <c r="H144" s="85">
        <v>13.86</v>
      </c>
      <c r="I144" s="86">
        <v>1.55E-2</v>
      </c>
      <c r="J144" s="87">
        <v>342243.94363269681</v>
      </c>
    </row>
    <row r="145" spans="1:13" s="81" customFormat="1" hidden="1" x14ac:dyDescent="0.25">
      <c r="A145" s="82" t="s">
        <v>377</v>
      </c>
      <c r="B145" s="83" t="s">
        <v>378</v>
      </c>
      <c r="C145" s="84" t="s">
        <v>379</v>
      </c>
      <c r="D145" s="85">
        <v>1</v>
      </c>
      <c r="E145" s="85">
        <v>13</v>
      </c>
      <c r="F145" s="85"/>
      <c r="G145" s="85" t="s">
        <v>132</v>
      </c>
      <c r="H145" s="85">
        <v>8.07</v>
      </c>
      <c r="I145" s="86">
        <v>3.32E-2</v>
      </c>
      <c r="J145" s="87">
        <v>183987.47712640982</v>
      </c>
    </row>
    <row r="146" spans="1:13" s="81" customFormat="1" hidden="1" x14ac:dyDescent="0.25">
      <c r="A146" s="82" t="s">
        <v>380</v>
      </c>
      <c r="B146" s="90" t="s">
        <v>381</v>
      </c>
      <c r="C146" s="91" t="s">
        <v>382</v>
      </c>
      <c r="D146" s="85">
        <v>5</v>
      </c>
      <c r="E146" s="85">
        <v>12</v>
      </c>
      <c r="F146" s="85"/>
      <c r="G146" s="85" t="s">
        <v>212</v>
      </c>
      <c r="H146" s="85">
        <v>6.76</v>
      </c>
      <c r="I146" s="86">
        <v>5.8999999999999997E-2</v>
      </c>
      <c r="J146" s="96">
        <v>19240.226851596482</v>
      </c>
    </row>
    <row r="147" spans="1:13" ht="30" x14ac:dyDescent="0.25">
      <c r="A147" s="37" t="s">
        <v>383</v>
      </c>
      <c r="B147" s="38" t="s">
        <v>384</v>
      </c>
      <c r="C147" s="39" t="s">
        <v>385</v>
      </c>
      <c r="D147" s="40">
        <v>1</v>
      </c>
      <c r="E147" s="40">
        <v>14</v>
      </c>
      <c r="F147" s="40">
        <v>2</v>
      </c>
      <c r="G147" s="40" t="s">
        <v>1249</v>
      </c>
      <c r="H147" s="40">
        <v>10.119999999999999</v>
      </c>
      <c r="I147" s="41">
        <v>2.1499999999999998E-2</v>
      </c>
      <c r="J147" s="42">
        <v>258604.24</v>
      </c>
      <c r="K147" s="40">
        <v>40</v>
      </c>
      <c r="L147" s="44">
        <f>J147*K147</f>
        <v>10344169.6</v>
      </c>
      <c r="M147" s="1" t="str">
        <f>VLOOKUP(A147,'[1]Схемы лекарственной терапии КС'!$A$52:$E$764,5,0)</f>
        <v>st19.118</v>
      </c>
    </row>
    <row r="148" spans="1:13" s="81" customFormat="1" hidden="1" x14ac:dyDescent="0.25">
      <c r="A148" s="82" t="s">
        <v>386</v>
      </c>
      <c r="B148" s="83" t="s">
        <v>197</v>
      </c>
      <c r="C148" s="84" t="s">
        <v>387</v>
      </c>
      <c r="D148" s="85">
        <v>1</v>
      </c>
      <c r="E148" s="85">
        <v>4</v>
      </c>
      <c r="F148" s="85"/>
      <c r="G148" s="85" t="s">
        <v>32</v>
      </c>
      <c r="H148" s="85">
        <v>1.37</v>
      </c>
      <c r="I148" s="86">
        <v>0.1875</v>
      </c>
      <c r="J148" s="80">
        <v>19507.821321758689</v>
      </c>
    </row>
    <row r="149" spans="1:13" s="81" customFormat="1" hidden="1" x14ac:dyDescent="0.25">
      <c r="A149" s="82" t="s">
        <v>388</v>
      </c>
      <c r="B149" s="90" t="s">
        <v>252</v>
      </c>
      <c r="C149" s="91" t="s">
        <v>389</v>
      </c>
      <c r="D149" s="85">
        <v>5</v>
      </c>
      <c r="E149" s="85">
        <v>2</v>
      </c>
      <c r="F149" s="85"/>
      <c r="G149" s="85" t="s">
        <v>44</v>
      </c>
      <c r="H149" s="85">
        <v>0.76</v>
      </c>
      <c r="I149" s="86">
        <v>0.41670000000000001</v>
      </c>
      <c r="J149" s="87">
        <v>4104.5834147026035</v>
      </c>
    </row>
    <row r="150" spans="1:13" s="81" customFormat="1" ht="30" hidden="1" x14ac:dyDescent="0.25">
      <c r="A150" s="99" t="s">
        <v>390</v>
      </c>
      <c r="B150" s="100" t="s">
        <v>391</v>
      </c>
      <c r="C150" s="122" t="s">
        <v>392</v>
      </c>
      <c r="D150" s="88">
        <v>1</v>
      </c>
      <c r="E150" s="88">
        <v>6</v>
      </c>
      <c r="F150" s="88">
        <v>2</v>
      </c>
      <c r="G150" s="88" t="s">
        <v>114</v>
      </c>
      <c r="H150" s="88">
        <v>2.68</v>
      </c>
      <c r="I150" s="102">
        <v>8.7599999999999997E-2</v>
      </c>
      <c r="J150" s="103">
        <v>52904.32</v>
      </c>
      <c r="K150" s="88">
        <v>1</v>
      </c>
      <c r="L150" s="89">
        <f>J150*K150</f>
        <v>52904.32</v>
      </c>
    </row>
    <row r="151" spans="1:13" s="81" customFormat="1" hidden="1" x14ac:dyDescent="0.25">
      <c r="A151" s="82" t="s">
        <v>393</v>
      </c>
      <c r="B151" s="90" t="s">
        <v>394</v>
      </c>
      <c r="C151" s="91" t="s">
        <v>395</v>
      </c>
      <c r="D151" s="85">
        <v>3</v>
      </c>
      <c r="E151" s="85">
        <v>2</v>
      </c>
      <c r="F151" s="85"/>
      <c r="G151" s="85" t="s">
        <v>44</v>
      </c>
      <c r="H151" s="85">
        <v>0.76</v>
      </c>
      <c r="I151" s="86">
        <v>0.41670000000000001</v>
      </c>
      <c r="J151" s="87">
        <v>6644.2874618642199</v>
      </c>
    </row>
    <row r="152" spans="1:13" s="81" customFormat="1" hidden="1" x14ac:dyDescent="0.25">
      <c r="A152" s="82" t="s">
        <v>396</v>
      </c>
      <c r="B152" s="90" t="s">
        <v>267</v>
      </c>
      <c r="C152" s="91" t="s">
        <v>397</v>
      </c>
      <c r="D152" s="85">
        <v>3</v>
      </c>
      <c r="E152" s="85">
        <v>1</v>
      </c>
      <c r="F152" s="85"/>
      <c r="G152" s="85" t="s">
        <v>24</v>
      </c>
      <c r="H152" s="85">
        <v>0.4</v>
      </c>
      <c r="I152" s="86">
        <v>0.55630000000000002</v>
      </c>
      <c r="J152" s="87">
        <v>3714.0161774951789</v>
      </c>
    </row>
    <row r="153" spans="1:13" s="81" customFormat="1" ht="60" hidden="1" x14ac:dyDescent="0.25">
      <c r="A153" s="99" t="s">
        <v>398</v>
      </c>
      <c r="B153" s="100" t="s">
        <v>399</v>
      </c>
      <c r="C153" s="122" t="s">
        <v>400</v>
      </c>
      <c r="D153" s="88" t="s">
        <v>171</v>
      </c>
      <c r="E153" s="88">
        <v>6</v>
      </c>
      <c r="F153" s="88">
        <v>2</v>
      </c>
      <c r="G153" s="88" t="s">
        <v>114</v>
      </c>
      <c r="H153" s="88">
        <v>2.68</v>
      </c>
      <c r="I153" s="102">
        <v>8.7599999999999997E-2</v>
      </c>
      <c r="J153" s="103">
        <v>74872.87</v>
      </c>
      <c r="K153" s="88">
        <v>48</v>
      </c>
      <c r="L153" s="89">
        <f>J153*K153</f>
        <v>3593897.76</v>
      </c>
    </row>
    <row r="154" spans="1:13" s="81" customFormat="1" hidden="1" x14ac:dyDescent="0.25">
      <c r="A154" s="82" t="s">
        <v>401</v>
      </c>
      <c r="B154" s="90" t="s">
        <v>399</v>
      </c>
      <c r="C154" s="91" t="s">
        <v>400</v>
      </c>
      <c r="D154" s="85">
        <v>3</v>
      </c>
      <c r="E154" s="85">
        <v>10</v>
      </c>
      <c r="F154" s="85"/>
      <c r="G154" s="85" t="s">
        <v>188</v>
      </c>
      <c r="H154" s="85">
        <v>5.25</v>
      </c>
      <c r="I154" s="86">
        <v>5.79E-2</v>
      </c>
      <c r="J154" s="87">
        <v>72872.865851339084</v>
      </c>
    </row>
    <row r="155" spans="1:13" s="81" customFormat="1" ht="30" hidden="1" x14ac:dyDescent="0.25">
      <c r="A155" s="82" t="s">
        <v>402</v>
      </c>
      <c r="B155" s="83" t="s">
        <v>38</v>
      </c>
      <c r="C155" s="84" t="s">
        <v>403</v>
      </c>
      <c r="D155" s="85">
        <v>1</v>
      </c>
      <c r="E155" s="85">
        <v>3</v>
      </c>
      <c r="F155" s="85">
        <v>2</v>
      </c>
      <c r="G155" s="85" t="s">
        <v>20</v>
      </c>
      <c r="H155" s="85">
        <v>1.07</v>
      </c>
      <c r="I155" s="86">
        <v>0.23710000000000001</v>
      </c>
      <c r="J155" s="87">
        <v>17598.25</v>
      </c>
      <c r="K155" s="93">
        <v>4</v>
      </c>
      <c r="L155" s="94">
        <f>J155*K155</f>
        <v>70393</v>
      </c>
    </row>
    <row r="156" spans="1:13" s="81" customFormat="1" ht="30" hidden="1" x14ac:dyDescent="0.25">
      <c r="A156" s="82" t="s">
        <v>404</v>
      </c>
      <c r="B156" s="83" t="s">
        <v>38</v>
      </c>
      <c r="C156" s="84" t="s">
        <v>403</v>
      </c>
      <c r="D156" s="85">
        <v>2</v>
      </c>
      <c r="E156" s="85">
        <v>5</v>
      </c>
      <c r="F156" s="85">
        <v>1</v>
      </c>
      <c r="G156" s="85" t="s">
        <v>110</v>
      </c>
      <c r="H156" s="85">
        <v>2.16</v>
      </c>
      <c r="I156" s="86">
        <v>0.32500000000000001</v>
      </c>
      <c r="J156" s="87">
        <v>31675.14</v>
      </c>
      <c r="K156" s="88">
        <v>1</v>
      </c>
      <c r="L156" s="89">
        <f>K156*J156</f>
        <v>31675.14</v>
      </c>
    </row>
    <row r="157" spans="1:13" s="81" customFormat="1" hidden="1" x14ac:dyDescent="0.25">
      <c r="A157" s="82" t="s">
        <v>405</v>
      </c>
      <c r="B157" s="90" t="s">
        <v>406</v>
      </c>
      <c r="C157" s="91" t="s">
        <v>407</v>
      </c>
      <c r="D157" s="85">
        <v>1</v>
      </c>
      <c r="E157" s="85">
        <v>10</v>
      </c>
      <c r="F157" s="85"/>
      <c r="G157" s="85" t="s">
        <v>188</v>
      </c>
      <c r="H157" s="85">
        <v>5.25</v>
      </c>
      <c r="I157" s="86">
        <v>5.79E-2</v>
      </c>
      <c r="J157" s="87">
        <v>187990.88328988108</v>
      </c>
    </row>
    <row r="158" spans="1:13" s="81" customFormat="1" hidden="1" x14ac:dyDescent="0.25">
      <c r="A158" s="82" t="s">
        <v>408</v>
      </c>
      <c r="B158" s="90" t="s">
        <v>406</v>
      </c>
      <c r="C158" s="91" t="s">
        <v>407</v>
      </c>
      <c r="D158" s="85">
        <v>3</v>
      </c>
      <c r="E158" s="85">
        <v>15</v>
      </c>
      <c r="F158" s="85"/>
      <c r="G158" s="85" t="s">
        <v>195</v>
      </c>
      <c r="H158" s="85">
        <v>13.86</v>
      </c>
      <c r="I158" s="86">
        <v>1.55E-2</v>
      </c>
      <c r="J158" s="87">
        <v>379985.17274323344</v>
      </c>
    </row>
    <row r="159" spans="1:13" s="81" customFormat="1" ht="45" hidden="1" x14ac:dyDescent="0.25">
      <c r="A159" s="82" t="s">
        <v>409</v>
      </c>
      <c r="B159" s="90" t="s">
        <v>410</v>
      </c>
      <c r="C159" s="92" t="s">
        <v>411</v>
      </c>
      <c r="D159" s="85">
        <v>1</v>
      </c>
      <c r="E159" s="85">
        <v>7</v>
      </c>
      <c r="F159" s="85"/>
      <c r="G159" s="85" t="s">
        <v>16</v>
      </c>
      <c r="H159" s="85">
        <v>3.53</v>
      </c>
      <c r="I159" s="86">
        <v>7.1099999999999997E-2</v>
      </c>
      <c r="J159" s="96">
        <v>43298.92</v>
      </c>
      <c r="K159" s="93"/>
      <c r="L159" s="94">
        <f>J159*K159</f>
        <v>0</v>
      </c>
    </row>
    <row r="160" spans="1:13" ht="40.5" x14ac:dyDescent="0.25">
      <c r="A160" s="37" t="s">
        <v>412</v>
      </c>
      <c r="B160" s="38" t="s">
        <v>410</v>
      </c>
      <c r="C160" s="39" t="s">
        <v>411</v>
      </c>
      <c r="D160" s="40">
        <v>3</v>
      </c>
      <c r="E160" s="40">
        <v>14</v>
      </c>
      <c r="F160" s="40">
        <v>2</v>
      </c>
      <c r="G160" s="40" t="s">
        <v>1249</v>
      </c>
      <c r="H160" s="40">
        <v>10.119999999999999</v>
      </c>
      <c r="I160" s="41">
        <v>2.1499999999999998E-2</v>
      </c>
      <c r="J160" s="42">
        <v>214305.73</v>
      </c>
      <c r="K160" s="40">
        <v>2</v>
      </c>
      <c r="L160" s="44">
        <f>J160*K160</f>
        <v>428611.46</v>
      </c>
      <c r="M160" s="1" t="str">
        <f>VLOOKUP(A160,'[1]Схемы лекарственной терапии КС'!$A$52:$E$764,5,0)</f>
        <v>st19.118</v>
      </c>
    </row>
    <row r="161" spans="1:12" s="81" customFormat="1" hidden="1" x14ac:dyDescent="0.25">
      <c r="A161" s="82" t="s">
        <v>413</v>
      </c>
      <c r="B161" s="90" t="s">
        <v>414</v>
      </c>
      <c r="C161" s="91" t="s">
        <v>415</v>
      </c>
      <c r="D161" s="85">
        <v>8</v>
      </c>
      <c r="E161" s="85">
        <v>12</v>
      </c>
      <c r="F161" s="85"/>
      <c r="G161" s="85" t="s">
        <v>212</v>
      </c>
      <c r="H161" s="85">
        <v>6.76</v>
      </c>
      <c r="I161" s="86">
        <v>5.8999999999999997E-2</v>
      </c>
      <c r="J161" s="80">
        <v>18428.999953363087</v>
      </c>
    </row>
    <row r="162" spans="1:12" s="81" customFormat="1" hidden="1" x14ac:dyDescent="0.25">
      <c r="A162" s="82" t="s">
        <v>416</v>
      </c>
      <c r="B162" s="90" t="s">
        <v>414</v>
      </c>
      <c r="C162" s="91" t="s">
        <v>415</v>
      </c>
      <c r="D162" s="85">
        <v>16</v>
      </c>
      <c r="E162" s="85">
        <v>15</v>
      </c>
      <c r="F162" s="85"/>
      <c r="G162" s="85" t="s">
        <v>195</v>
      </c>
      <c r="H162" s="85">
        <v>13.86</v>
      </c>
      <c r="I162" s="86">
        <v>1.55E-2</v>
      </c>
      <c r="J162" s="87">
        <v>36857.999906726174</v>
      </c>
    </row>
    <row r="163" spans="1:12" s="81" customFormat="1" hidden="1" x14ac:dyDescent="0.25">
      <c r="A163" s="82" t="s">
        <v>417</v>
      </c>
      <c r="B163" s="90" t="s">
        <v>418</v>
      </c>
      <c r="C163" s="91" t="s">
        <v>419</v>
      </c>
      <c r="D163" s="85">
        <v>1</v>
      </c>
      <c r="E163" s="85">
        <v>1</v>
      </c>
      <c r="F163" s="85"/>
      <c r="G163" s="85" t="s">
        <v>24</v>
      </c>
      <c r="H163" s="85">
        <v>0.4</v>
      </c>
      <c r="I163" s="86">
        <v>0.55630000000000002</v>
      </c>
      <c r="J163" s="87">
        <v>1536.6446583764634</v>
      </c>
    </row>
    <row r="164" spans="1:12" s="81" customFormat="1" hidden="1" x14ac:dyDescent="0.25">
      <c r="A164" s="82" t="s">
        <v>420</v>
      </c>
      <c r="B164" s="83" t="s">
        <v>421</v>
      </c>
      <c r="C164" s="84" t="s">
        <v>422</v>
      </c>
      <c r="D164" s="85">
        <v>1</v>
      </c>
      <c r="E164" s="85">
        <v>13</v>
      </c>
      <c r="F164" s="85"/>
      <c r="G164" s="85" t="s">
        <v>132</v>
      </c>
      <c r="H164" s="85">
        <v>8.07</v>
      </c>
      <c r="I164" s="86">
        <v>3.32E-2</v>
      </c>
      <c r="J164" s="87">
        <v>195097.90566654081</v>
      </c>
    </row>
    <row r="165" spans="1:12" s="81" customFormat="1" ht="45" hidden="1" x14ac:dyDescent="0.25">
      <c r="A165" s="82" t="s">
        <v>423</v>
      </c>
      <c r="B165" s="83" t="s">
        <v>424</v>
      </c>
      <c r="C165" s="84" t="s">
        <v>425</v>
      </c>
      <c r="D165" s="85">
        <v>1</v>
      </c>
      <c r="E165" s="85">
        <v>3</v>
      </c>
      <c r="F165" s="85">
        <v>2</v>
      </c>
      <c r="G165" s="85" t="s">
        <v>20</v>
      </c>
      <c r="H165" s="85">
        <v>1.07</v>
      </c>
      <c r="I165" s="86">
        <v>0.23710000000000001</v>
      </c>
      <c r="J165" s="87">
        <v>18369.02</v>
      </c>
      <c r="K165" s="88">
        <v>16</v>
      </c>
      <c r="L165" s="89">
        <f>J165*K165</f>
        <v>293904.32</v>
      </c>
    </row>
    <row r="166" spans="1:12" s="81" customFormat="1" ht="45" hidden="1" x14ac:dyDescent="0.25">
      <c r="A166" s="82" t="s">
        <v>426</v>
      </c>
      <c r="B166" s="83" t="s">
        <v>424</v>
      </c>
      <c r="C166" s="84" t="s">
        <v>427</v>
      </c>
      <c r="D166" s="85">
        <v>2</v>
      </c>
      <c r="E166" s="85">
        <v>4</v>
      </c>
      <c r="F166" s="85"/>
      <c r="G166" s="85" t="s">
        <v>32</v>
      </c>
      <c r="H166" s="85">
        <v>1.37</v>
      </c>
      <c r="I166" s="86">
        <v>0.1875</v>
      </c>
      <c r="J166" s="87">
        <v>16369.018999060376</v>
      </c>
    </row>
    <row r="167" spans="1:12" s="81" customFormat="1" hidden="1" x14ac:dyDescent="0.25">
      <c r="A167" s="82" t="s">
        <v>428</v>
      </c>
      <c r="B167" s="90" t="s">
        <v>429</v>
      </c>
      <c r="C167" s="91" t="s">
        <v>430</v>
      </c>
      <c r="D167" s="85">
        <v>1</v>
      </c>
      <c r="E167" s="85">
        <v>16</v>
      </c>
      <c r="F167" s="85"/>
      <c r="G167" s="85" t="s">
        <v>431</v>
      </c>
      <c r="H167" s="85">
        <v>17.2</v>
      </c>
      <c r="I167" s="86">
        <v>1.1900000000000001E-2</v>
      </c>
      <c r="J167" s="87">
        <v>391754.09890929528</v>
      </c>
    </row>
    <row r="168" spans="1:12" s="81" customFormat="1" hidden="1" x14ac:dyDescent="0.25">
      <c r="A168" s="82" t="s">
        <v>432</v>
      </c>
      <c r="B168" s="90" t="s">
        <v>433</v>
      </c>
      <c r="C168" s="91" t="s">
        <v>434</v>
      </c>
      <c r="D168" s="85">
        <v>1</v>
      </c>
      <c r="E168" s="85">
        <v>16</v>
      </c>
      <c r="F168" s="85"/>
      <c r="G168" s="85" t="s">
        <v>431</v>
      </c>
      <c r="H168" s="85">
        <v>17.2</v>
      </c>
      <c r="I168" s="86">
        <v>1.1900000000000001E-2</v>
      </c>
      <c r="J168" s="87">
        <v>394781.20894062938</v>
      </c>
    </row>
    <row r="169" spans="1:12" s="81" customFormat="1" hidden="1" x14ac:dyDescent="0.25">
      <c r="A169" s="82" t="s">
        <v>435</v>
      </c>
      <c r="B169" s="90" t="s">
        <v>436</v>
      </c>
      <c r="C169" s="91" t="s">
        <v>437</v>
      </c>
      <c r="D169" s="85">
        <v>1</v>
      </c>
      <c r="E169" s="85">
        <v>16</v>
      </c>
      <c r="F169" s="85"/>
      <c r="G169" s="85" t="s">
        <v>431</v>
      </c>
      <c r="H169" s="85">
        <v>17.2</v>
      </c>
      <c r="I169" s="86">
        <v>1.1900000000000001E-2</v>
      </c>
      <c r="J169" s="87">
        <v>390281.81936280633</v>
      </c>
    </row>
    <row r="170" spans="1:12" s="81" customFormat="1" hidden="1" x14ac:dyDescent="0.25">
      <c r="A170" s="82" t="s">
        <v>438</v>
      </c>
      <c r="B170" s="90" t="s">
        <v>439</v>
      </c>
      <c r="C170" s="91" t="s">
        <v>440</v>
      </c>
      <c r="D170" s="85">
        <v>1</v>
      </c>
      <c r="E170" s="85">
        <v>10</v>
      </c>
      <c r="F170" s="85"/>
      <c r="G170" s="85" t="s">
        <v>188</v>
      </c>
      <c r="H170" s="85">
        <v>5.25</v>
      </c>
      <c r="I170" s="86">
        <v>5.79E-2</v>
      </c>
      <c r="J170" s="87">
        <v>117213.13812137695</v>
      </c>
    </row>
    <row r="171" spans="1:12" s="81" customFormat="1" hidden="1" x14ac:dyDescent="0.25">
      <c r="A171" s="82" t="s">
        <v>441</v>
      </c>
      <c r="B171" s="90" t="s">
        <v>442</v>
      </c>
      <c r="C171" s="91" t="s">
        <v>443</v>
      </c>
      <c r="D171" s="85">
        <v>1</v>
      </c>
      <c r="E171" s="85">
        <v>17</v>
      </c>
      <c r="F171" s="85"/>
      <c r="G171" s="85" t="s">
        <v>103</v>
      </c>
      <c r="H171" s="85">
        <v>29.17</v>
      </c>
      <c r="I171" s="86">
        <v>6.8999999999999999E-3</v>
      </c>
      <c r="J171" s="87">
        <v>941539.79446204356</v>
      </c>
    </row>
    <row r="172" spans="1:12" s="81" customFormat="1" hidden="1" x14ac:dyDescent="0.25">
      <c r="A172" s="82" t="s">
        <v>444</v>
      </c>
      <c r="B172" s="90" t="s">
        <v>161</v>
      </c>
      <c r="C172" s="91" t="s">
        <v>445</v>
      </c>
      <c r="D172" s="85" t="s">
        <v>171</v>
      </c>
      <c r="E172" s="85">
        <v>2</v>
      </c>
      <c r="F172" s="85"/>
      <c r="G172" s="85" t="s">
        <v>44</v>
      </c>
      <c r="H172" s="85">
        <v>0.76</v>
      </c>
      <c r="I172" s="86">
        <v>0.41670000000000001</v>
      </c>
      <c r="J172" s="87">
        <v>10278.41875511828</v>
      </c>
    </row>
    <row r="173" spans="1:12" s="81" customFormat="1" ht="45" hidden="1" x14ac:dyDescent="0.25">
      <c r="A173" s="82" t="s">
        <v>446</v>
      </c>
      <c r="B173" s="83" t="s">
        <v>161</v>
      </c>
      <c r="C173" s="84" t="s">
        <v>445</v>
      </c>
      <c r="D173" s="85">
        <v>3</v>
      </c>
      <c r="E173" s="85">
        <v>4</v>
      </c>
      <c r="F173" s="85"/>
      <c r="G173" s="85" t="s">
        <v>32</v>
      </c>
      <c r="H173" s="85">
        <v>1.37</v>
      </c>
      <c r="I173" s="86">
        <v>0.1875</v>
      </c>
      <c r="J173" s="87">
        <v>10278.418755118284</v>
      </c>
    </row>
    <row r="174" spans="1:12" s="81" customFormat="1" hidden="1" x14ac:dyDescent="0.25">
      <c r="A174" s="82" t="s">
        <v>447</v>
      </c>
      <c r="B174" s="90" t="s">
        <v>26</v>
      </c>
      <c r="C174" s="91" t="s">
        <v>448</v>
      </c>
      <c r="D174" s="85">
        <v>1</v>
      </c>
      <c r="E174" s="85">
        <v>1</v>
      </c>
      <c r="F174" s="85"/>
      <c r="G174" s="85" t="s">
        <v>24</v>
      </c>
      <c r="H174" s="85">
        <v>0.4</v>
      </c>
      <c r="I174" s="86">
        <v>0.55630000000000002</v>
      </c>
      <c r="J174" s="87">
        <v>5530.2081062287834</v>
      </c>
    </row>
    <row r="175" spans="1:12" s="81" customFormat="1" ht="60" hidden="1" x14ac:dyDescent="0.25">
      <c r="A175" s="82" t="s">
        <v>449</v>
      </c>
      <c r="B175" s="90" t="s">
        <v>450</v>
      </c>
      <c r="C175" s="92" t="s">
        <v>451</v>
      </c>
      <c r="D175" s="85">
        <v>2</v>
      </c>
      <c r="E175" s="85">
        <v>10</v>
      </c>
      <c r="F175" s="85"/>
      <c r="G175" s="85" t="s">
        <v>188</v>
      </c>
      <c r="H175" s="85">
        <v>5.25</v>
      </c>
      <c r="I175" s="86">
        <v>5.79E-2</v>
      </c>
      <c r="J175" s="87">
        <v>117792.62815770021</v>
      </c>
    </row>
    <row r="176" spans="1:12" s="81" customFormat="1" ht="75" hidden="1" x14ac:dyDescent="0.25">
      <c r="A176" s="99" t="s">
        <v>452</v>
      </c>
      <c r="B176" s="100" t="s">
        <v>453</v>
      </c>
      <c r="C176" s="122" t="s">
        <v>454</v>
      </c>
      <c r="D176" s="88" t="s">
        <v>171</v>
      </c>
      <c r="E176" s="88">
        <v>6</v>
      </c>
      <c r="F176" s="88">
        <v>3</v>
      </c>
      <c r="G176" s="88" t="s">
        <v>114</v>
      </c>
      <c r="H176" s="88">
        <v>2.68</v>
      </c>
      <c r="I176" s="102">
        <v>8.7599999999999997E-2</v>
      </c>
      <c r="J176" s="103">
        <v>80209.929999999993</v>
      </c>
      <c r="K176" s="88">
        <v>1</v>
      </c>
      <c r="L176" s="89">
        <f>J176*K176</f>
        <v>80209.929999999993</v>
      </c>
    </row>
    <row r="177" spans="1:12" s="81" customFormat="1" ht="75" hidden="1" x14ac:dyDescent="0.25">
      <c r="A177" s="82" t="s">
        <v>455</v>
      </c>
      <c r="B177" s="90" t="s">
        <v>453</v>
      </c>
      <c r="C177" s="92" t="s">
        <v>454</v>
      </c>
      <c r="D177" s="85">
        <v>3</v>
      </c>
      <c r="E177" s="85">
        <v>11</v>
      </c>
      <c r="F177" s="85"/>
      <c r="G177" s="85" t="s">
        <v>226</v>
      </c>
      <c r="H177" s="85">
        <v>5.74</v>
      </c>
      <c r="I177" s="86">
        <v>7.2700000000000001E-2</v>
      </c>
      <c r="J177" s="87">
        <v>80209.931817392484</v>
      </c>
    </row>
    <row r="178" spans="1:12" s="81" customFormat="1" ht="60" hidden="1" x14ac:dyDescent="0.25">
      <c r="A178" s="82" t="s">
        <v>456</v>
      </c>
      <c r="B178" s="83" t="s">
        <v>214</v>
      </c>
      <c r="C178" s="84" t="s">
        <v>457</v>
      </c>
      <c r="D178" s="85">
        <v>2</v>
      </c>
      <c r="E178" s="85">
        <v>3</v>
      </c>
      <c r="F178" s="85">
        <v>2</v>
      </c>
      <c r="G178" s="85" t="s">
        <v>20</v>
      </c>
      <c r="H178" s="85">
        <v>1.07</v>
      </c>
      <c r="I178" s="86">
        <v>0.23710000000000001</v>
      </c>
      <c r="J178" s="87">
        <v>16237.6</v>
      </c>
      <c r="K178" s="88">
        <v>2</v>
      </c>
      <c r="L178" s="89">
        <f>J178*K178</f>
        <v>32475.200000000001</v>
      </c>
    </row>
    <row r="179" spans="1:12" s="81" customFormat="1" ht="45" hidden="1" x14ac:dyDescent="0.25">
      <c r="A179" s="82" t="s">
        <v>458</v>
      </c>
      <c r="B179" s="90" t="s">
        <v>459</v>
      </c>
      <c r="C179" s="92" t="s">
        <v>460</v>
      </c>
      <c r="D179" s="85">
        <v>15</v>
      </c>
      <c r="E179" s="85">
        <v>8</v>
      </c>
      <c r="F179" s="85"/>
      <c r="G179" s="85" t="s">
        <v>99</v>
      </c>
      <c r="H179" s="85">
        <v>4.4400000000000004</v>
      </c>
      <c r="I179" s="86">
        <v>7.7700000000000005E-2</v>
      </c>
      <c r="J179" s="87">
        <v>39671.17341571406</v>
      </c>
    </row>
    <row r="180" spans="1:12" s="81" customFormat="1" hidden="1" x14ac:dyDescent="0.25">
      <c r="A180" s="82" t="s">
        <v>461</v>
      </c>
      <c r="B180" s="90" t="s">
        <v>462</v>
      </c>
      <c r="C180" s="91" t="s">
        <v>463</v>
      </c>
      <c r="D180" s="85">
        <v>1</v>
      </c>
      <c r="E180" s="85">
        <v>1</v>
      </c>
      <c r="F180" s="85"/>
      <c r="G180" s="85" t="s">
        <v>24</v>
      </c>
      <c r="H180" s="85">
        <v>0.4</v>
      </c>
      <c r="I180" s="86">
        <v>0.55630000000000002</v>
      </c>
      <c r="J180" s="87">
        <v>4449.5937295241474</v>
      </c>
    </row>
    <row r="181" spans="1:12" s="81" customFormat="1" hidden="1" x14ac:dyDescent="0.25">
      <c r="A181" s="82" t="s">
        <v>464</v>
      </c>
      <c r="B181" s="83" t="s">
        <v>462</v>
      </c>
      <c r="C181" s="84" t="s">
        <v>463</v>
      </c>
      <c r="D181" s="85">
        <v>2</v>
      </c>
      <c r="E181" s="85">
        <v>3</v>
      </c>
      <c r="F181" s="85">
        <v>2</v>
      </c>
      <c r="G181" s="85" t="s">
        <v>20</v>
      </c>
      <c r="H181" s="85">
        <v>1.07</v>
      </c>
      <c r="I181" s="86">
        <v>0.23710000000000001</v>
      </c>
      <c r="J181" s="87">
        <v>12883</v>
      </c>
      <c r="K181" s="88">
        <v>1</v>
      </c>
      <c r="L181" s="89">
        <f>J181*K181</f>
        <v>12883</v>
      </c>
    </row>
    <row r="182" spans="1:12" s="81" customFormat="1" hidden="1" x14ac:dyDescent="0.25">
      <c r="A182" s="82" t="s">
        <v>465</v>
      </c>
      <c r="B182" s="90" t="s">
        <v>466</v>
      </c>
      <c r="C182" s="91" t="s">
        <v>467</v>
      </c>
      <c r="D182" s="85" t="s">
        <v>468</v>
      </c>
      <c r="E182" s="85">
        <v>1</v>
      </c>
      <c r="F182" s="85"/>
      <c r="G182" s="85" t="s">
        <v>24</v>
      </c>
      <c r="H182" s="85">
        <v>0.4</v>
      </c>
      <c r="I182" s="86">
        <v>0.55630000000000002</v>
      </c>
      <c r="J182" s="87">
        <v>7789.638289943674</v>
      </c>
    </row>
    <row r="183" spans="1:12" s="81" customFormat="1" ht="30" hidden="1" x14ac:dyDescent="0.25">
      <c r="A183" s="82" t="s">
        <v>469</v>
      </c>
      <c r="B183" s="83" t="s">
        <v>466</v>
      </c>
      <c r="C183" s="84" t="s">
        <v>467</v>
      </c>
      <c r="D183" s="85" t="s">
        <v>470</v>
      </c>
      <c r="E183" s="85">
        <v>3</v>
      </c>
      <c r="F183" s="85">
        <v>2</v>
      </c>
      <c r="G183" s="85" t="s">
        <v>20</v>
      </c>
      <c r="H183" s="85">
        <v>1.07</v>
      </c>
      <c r="I183" s="86">
        <v>0.23710000000000001</v>
      </c>
      <c r="J183" s="87">
        <v>13836.24</v>
      </c>
      <c r="K183" s="88">
        <v>2</v>
      </c>
      <c r="L183" s="89">
        <f>J183*K183</f>
        <v>27672.48</v>
      </c>
    </row>
    <row r="184" spans="1:12" s="81" customFormat="1" hidden="1" x14ac:dyDescent="0.25">
      <c r="A184" s="82" t="s">
        <v>471</v>
      </c>
      <c r="B184" s="90" t="s">
        <v>42</v>
      </c>
      <c r="C184" s="91" t="s">
        <v>472</v>
      </c>
      <c r="D184" s="85">
        <v>1</v>
      </c>
      <c r="E184" s="85">
        <v>2</v>
      </c>
      <c r="F184" s="85"/>
      <c r="G184" s="85" t="s">
        <v>44</v>
      </c>
      <c r="H184" s="85">
        <v>0.76</v>
      </c>
      <c r="I184" s="86">
        <v>0.41670000000000001</v>
      </c>
      <c r="J184" s="87">
        <v>10367.42639476751</v>
      </c>
    </row>
    <row r="185" spans="1:12" s="81" customFormat="1" ht="30" hidden="1" x14ac:dyDescent="0.25">
      <c r="A185" s="82" t="s">
        <v>473</v>
      </c>
      <c r="B185" s="83" t="s">
        <v>42</v>
      </c>
      <c r="C185" s="84" t="s">
        <v>472</v>
      </c>
      <c r="D185" s="85">
        <v>2</v>
      </c>
      <c r="E185" s="85">
        <v>4</v>
      </c>
      <c r="F185" s="85"/>
      <c r="G185" s="85" t="s">
        <v>32</v>
      </c>
      <c r="H185" s="85">
        <v>1.37</v>
      </c>
      <c r="I185" s="86">
        <v>0.1875</v>
      </c>
      <c r="J185" s="87">
        <v>14260.820908101141</v>
      </c>
    </row>
    <row r="186" spans="1:12" s="81" customFormat="1" hidden="1" x14ac:dyDescent="0.25">
      <c r="A186" s="82" t="s">
        <v>474</v>
      </c>
      <c r="B186" s="90" t="s">
        <v>475</v>
      </c>
      <c r="C186" s="91" t="s">
        <v>476</v>
      </c>
      <c r="D186" s="85">
        <v>1</v>
      </c>
      <c r="E186" s="85">
        <v>1</v>
      </c>
      <c r="F186" s="85"/>
      <c r="G186" s="85" t="s">
        <v>24</v>
      </c>
      <c r="H186" s="85">
        <v>0.4</v>
      </c>
      <c r="I186" s="86">
        <v>0.55630000000000002</v>
      </c>
      <c r="J186" s="87">
        <v>5643.7807491932099</v>
      </c>
    </row>
    <row r="187" spans="1:12" s="81" customFormat="1" ht="30" hidden="1" x14ac:dyDescent="0.25">
      <c r="A187" s="82" t="s">
        <v>477</v>
      </c>
      <c r="B187" s="83" t="s">
        <v>475</v>
      </c>
      <c r="C187" s="84" t="s">
        <v>476</v>
      </c>
      <c r="D187" s="85">
        <v>2</v>
      </c>
      <c r="E187" s="85">
        <v>3</v>
      </c>
      <c r="F187" s="85">
        <v>2</v>
      </c>
      <c r="G187" s="85" t="s">
        <v>20</v>
      </c>
      <c r="H187" s="85">
        <v>1.07</v>
      </c>
      <c r="I187" s="86">
        <v>0.23710000000000001</v>
      </c>
      <c r="J187" s="87">
        <v>13287.56</v>
      </c>
      <c r="K187" s="93">
        <v>1</v>
      </c>
      <c r="L187" s="94">
        <f>J187*K187</f>
        <v>13287.56</v>
      </c>
    </row>
    <row r="188" spans="1:12" s="81" customFormat="1" ht="30" hidden="1" x14ac:dyDescent="0.25">
      <c r="A188" s="99" t="s">
        <v>478</v>
      </c>
      <c r="B188" s="100" t="s">
        <v>479</v>
      </c>
      <c r="C188" s="101" t="s">
        <v>480</v>
      </c>
      <c r="D188" s="88">
        <v>1</v>
      </c>
      <c r="E188" s="88">
        <v>5</v>
      </c>
      <c r="F188" s="88">
        <v>3</v>
      </c>
      <c r="G188" s="88" t="s">
        <v>110</v>
      </c>
      <c r="H188" s="88">
        <v>2.16</v>
      </c>
      <c r="I188" s="102">
        <v>0.32500000000000001</v>
      </c>
      <c r="J188" s="103">
        <v>74203.02</v>
      </c>
      <c r="K188" s="88">
        <v>1</v>
      </c>
      <c r="L188" s="89">
        <f>J188*K188</f>
        <v>74203.02</v>
      </c>
    </row>
    <row r="189" spans="1:12" s="81" customFormat="1" ht="30" hidden="1" x14ac:dyDescent="0.25">
      <c r="A189" s="82" t="s">
        <v>481</v>
      </c>
      <c r="B189" s="90" t="s">
        <v>479</v>
      </c>
      <c r="C189" s="92" t="s">
        <v>480</v>
      </c>
      <c r="D189" s="85">
        <v>2</v>
      </c>
      <c r="E189" s="85">
        <v>8</v>
      </c>
      <c r="F189" s="85"/>
      <c r="G189" s="85" t="s">
        <v>99</v>
      </c>
      <c r="H189" s="85">
        <v>4.4400000000000004</v>
      </c>
      <c r="I189" s="86">
        <v>7.7700000000000005E-2</v>
      </c>
      <c r="J189" s="87">
        <v>76208.814236245598</v>
      </c>
    </row>
    <row r="190" spans="1:12" s="81" customFormat="1" hidden="1" x14ac:dyDescent="0.25">
      <c r="A190" s="82" t="s">
        <v>482</v>
      </c>
      <c r="B190" s="90" t="s">
        <v>283</v>
      </c>
      <c r="C190" s="91" t="s">
        <v>483</v>
      </c>
      <c r="D190" s="85">
        <v>1</v>
      </c>
      <c r="E190" s="85">
        <v>1</v>
      </c>
      <c r="F190" s="85"/>
      <c r="G190" s="85" t="s">
        <v>24</v>
      </c>
      <c r="H190" s="85">
        <v>0.4</v>
      </c>
      <c r="I190" s="86">
        <v>0.55630000000000002</v>
      </c>
      <c r="J190" s="87">
        <v>1786.8765316075692</v>
      </c>
    </row>
    <row r="191" spans="1:12" s="81" customFormat="1" hidden="1" x14ac:dyDescent="0.25">
      <c r="A191" s="82" t="s">
        <v>484</v>
      </c>
      <c r="B191" s="90" t="s">
        <v>485</v>
      </c>
      <c r="C191" s="91" t="s">
        <v>486</v>
      </c>
      <c r="D191" s="85">
        <v>1</v>
      </c>
      <c r="E191" s="85">
        <v>1</v>
      </c>
      <c r="F191" s="85"/>
      <c r="G191" s="85" t="s">
        <v>24</v>
      </c>
      <c r="H191" s="85">
        <v>0.4</v>
      </c>
      <c r="I191" s="86">
        <v>0.55630000000000002</v>
      </c>
      <c r="J191" s="87">
        <v>6736.2050672129462</v>
      </c>
    </row>
    <row r="192" spans="1:12" s="81" customFormat="1" hidden="1" x14ac:dyDescent="0.25">
      <c r="A192" s="82" t="s">
        <v>487</v>
      </c>
      <c r="B192" s="90" t="s">
        <v>488</v>
      </c>
      <c r="C192" s="91" t="s">
        <v>489</v>
      </c>
      <c r="D192" s="85">
        <v>1</v>
      </c>
      <c r="E192" s="85">
        <v>1</v>
      </c>
      <c r="F192" s="85"/>
      <c r="G192" s="85" t="s">
        <v>24</v>
      </c>
      <c r="H192" s="85">
        <v>0.4</v>
      </c>
      <c r="I192" s="86">
        <v>0.55630000000000002</v>
      </c>
      <c r="J192" s="87">
        <v>19632.506291865517</v>
      </c>
    </row>
    <row r="193" spans="1:12" s="81" customFormat="1" ht="30" hidden="1" x14ac:dyDescent="0.25">
      <c r="A193" s="82" t="s">
        <v>490</v>
      </c>
      <c r="B193" s="83" t="s">
        <v>491</v>
      </c>
      <c r="C193" s="84" t="s">
        <v>492</v>
      </c>
      <c r="D193" s="85">
        <v>1</v>
      </c>
      <c r="E193" s="85">
        <v>3</v>
      </c>
      <c r="F193" s="85">
        <v>2</v>
      </c>
      <c r="G193" s="85" t="s">
        <v>20</v>
      </c>
      <c r="H193" s="85">
        <v>1.07</v>
      </c>
      <c r="I193" s="86">
        <v>0.23710000000000001</v>
      </c>
      <c r="J193" s="87">
        <v>19358.86</v>
      </c>
      <c r="K193" s="88">
        <v>8</v>
      </c>
      <c r="L193" s="89">
        <f>J193*K193</f>
        <v>154870.88</v>
      </c>
    </row>
    <row r="194" spans="1:12" s="81" customFormat="1" ht="30" hidden="1" x14ac:dyDescent="0.25">
      <c r="A194" s="82" t="s">
        <v>493</v>
      </c>
      <c r="B194" s="83" t="s">
        <v>494</v>
      </c>
      <c r="C194" s="84" t="s">
        <v>495</v>
      </c>
      <c r="D194" s="85">
        <v>1</v>
      </c>
      <c r="E194" s="85">
        <v>3</v>
      </c>
      <c r="F194" s="85">
        <v>2</v>
      </c>
      <c r="G194" s="85" t="s">
        <v>20</v>
      </c>
      <c r="H194" s="85">
        <v>1.07</v>
      </c>
      <c r="I194" s="86">
        <v>0.23710000000000001</v>
      </c>
      <c r="J194" s="87">
        <v>15881.81</v>
      </c>
      <c r="K194" s="93">
        <v>2</v>
      </c>
      <c r="L194" s="94">
        <f>J194*K194</f>
        <v>31763.62</v>
      </c>
    </row>
    <row r="195" spans="1:12" s="81" customFormat="1" ht="45" hidden="1" x14ac:dyDescent="0.25">
      <c r="A195" s="99" t="s">
        <v>496</v>
      </c>
      <c r="B195" s="100" t="s">
        <v>497</v>
      </c>
      <c r="C195" s="122" t="s">
        <v>498</v>
      </c>
      <c r="D195" s="88">
        <v>1</v>
      </c>
      <c r="E195" s="88">
        <v>6</v>
      </c>
      <c r="F195" s="88">
        <v>2</v>
      </c>
      <c r="G195" s="88" t="s">
        <v>114</v>
      </c>
      <c r="H195" s="88">
        <v>2.68</v>
      </c>
      <c r="I195" s="102">
        <v>8.7599999999999997E-2</v>
      </c>
      <c r="J195" s="103">
        <v>50119.25</v>
      </c>
      <c r="K195" s="88">
        <v>1</v>
      </c>
      <c r="L195" s="89">
        <f>J195*K195</f>
        <v>50119.25</v>
      </c>
    </row>
    <row r="196" spans="1:12" s="81" customFormat="1" ht="45" hidden="1" x14ac:dyDescent="0.25">
      <c r="A196" s="82" t="s">
        <v>499</v>
      </c>
      <c r="B196" s="83" t="s">
        <v>497</v>
      </c>
      <c r="C196" s="92" t="s">
        <v>498</v>
      </c>
      <c r="D196" s="85">
        <v>3</v>
      </c>
      <c r="E196" s="85">
        <v>13</v>
      </c>
      <c r="F196" s="85"/>
      <c r="G196" s="85" t="s">
        <v>132</v>
      </c>
      <c r="H196" s="85">
        <v>8.07</v>
      </c>
      <c r="I196" s="86">
        <v>3.32E-2</v>
      </c>
      <c r="J196" s="87">
        <v>119836.44339486139</v>
      </c>
    </row>
    <row r="197" spans="1:12" s="81" customFormat="1" ht="60" hidden="1" x14ac:dyDescent="0.25">
      <c r="A197" s="82" t="s">
        <v>500</v>
      </c>
      <c r="B197" s="83" t="s">
        <v>501</v>
      </c>
      <c r="C197" s="84" t="s">
        <v>502</v>
      </c>
      <c r="D197" s="85">
        <v>2</v>
      </c>
      <c r="E197" s="85">
        <v>3</v>
      </c>
      <c r="F197" s="85">
        <v>2</v>
      </c>
      <c r="G197" s="85" t="s">
        <v>20</v>
      </c>
      <c r="H197" s="85">
        <v>1.07</v>
      </c>
      <c r="I197" s="86">
        <v>0.23710000000000001</v>
      </c>
      <c r="J197" s="87">
        <v>12492.73</v>
      </c>
      <c r="K197" s="93">
        <v>1</v>
      </c>
      <c r="L197" s="94">
        <f>J197*K197</f>
        <v>12492.73</v>
      </c>
    </row>
    <row r="198" spans="1:12" s="81" customFormat="1" hidden="1" x14ac:dyDescent="0.25">
      <c r="A198" s="82" t="s">
        <v>503</v>
      </c>
      <c r="B198" s="90" t="s">
        <v>504</v>
      </c>
      <c r="C198" s="91" t="s">
        <v>505</v>
      </c>
      <c r="D198" s="85">
        <v>2</v>
      </c>
      <c r="E198" s="85">
        <v>7</v>
      </c>
      <c r="F198" s="85"/>
      <c r="G198" s="85" t="s">
        <v>16</v>
      </c>
      <c r="H198" s="85">
        <v>3.53</v>
      </c>
      <c r="I198" s="86">
        <v>7.1099999999999997E-2</v>
      </c>
      <c r="J198" s="87">
        <v>80698.728130885298</v>
      </c>
      <c r="K198" s="121"/>
      <c r="L198" s="121"/>
    </row>
    <row r="199" spans="1:12" s="81" customFormat="1" ht="60" hidden="1" x14ac:dyDescent="0.25">
      <c r="A199" s="99" t="s">
        <v>506</v>
      </c>
      <c r="B199" s="100" t="s">
        <v>507</v>
      </c>
      <c r="C199" s="122" t="s">
        <v>508</v>
      </c>
      <c r="D199" s="88">
        <v>2</v>
      </c>
      <c r="E199" s="88">
        <v>6</v>
      </c>
      <c r="F199" s="88">
        <v>1</v>
      </c>
      <c r="G199" s="88" t="s">
        <v>114</v>
      </c>
      <c r="H199" s="88">
        <v>2.68</v>
      </c>
      <c r="I199" s="102">
        <v>8.7599999999999997E-2</v>
      </c>
      <c r="J199" s="103">
        <v>43237.57</v>
      </c>
      <c r="K199" s="97">
        <v>23</v>
      </c>
      <c r="L199" s="98">
        <f>J199*K199</f>
        <v>994464.11</v>
      </c>
    </row>
    <row r="200" spans="1:12" s="81" customFormat="1" ht="30" hidden="1" x14ac:dyDescent="0.25">
      <c r="A200" s="82" t="s">
        <v>509</v>
      </c>
      <c r="B200" s="83" t="s">
        <v>510</v>
      </c>
      <c r="C200" s="84" t="s">
        <v>511</v>
      </c>
      <c r="D200" s="85">
        <v>14</v>
      </c>
      <c r="E200" s="85">
        <v>5</v>
      </c>
      <c r="F200" s="85">
        <v>1</v>
      </c>
      <c r="G200" s="85" t="s">
        <v>110</v>
      </c>
      <c r="H200" s="85">
        <v>2.16</v>
      </c>
      <c r="I200" s="86">
        <v>0.32500000000000001</v>
      </c>
      <c r="J200" s="87">
        <v>14841.42</v>
      </c>
      <c r="K200" s="97">
        <v>1</v>
      </c>
      <c r="L200" s="98">
        <f>K200*J200</f>
        <v>14841.42</v>
      </c>
    </row>
    <row r="201" spans="1:12" s="81" customFormat="1" ht="30" hidden="1" x14ac:dyDescent="0.25">
      <c r="A201" s="82" t="s">
        <v>512</v>
      </c>
      <c r="B201" s="90" t="s">
        <v>513</v>
      </c>
      <c r="C201" s="92" t="s">
        <v>514</v>
      </c>
      <c r="D201" s="85">
        <v>14</v>
      </c>
      <c r="E201" s="85">
        <v>8</v>
      </c>
      <c r="F201" s="85"/>
      <c r="G201" s="85" t="s">
        <v>99</v>
      </c>
      <c r="H201" s="85">
        <v>4.4400000000000004</v>
      </c>
      <c r="I201" s="86">
        <v>7.7700000000000005E-2</v>
      </c>
      <c r="J201" s="87">
        <v>55958.663775378038</v>
      </c>
    </row>
    <row r="202" spans="1:12" s="81" customFormat="1" hidden="1" x14ac:dyDescent="0.25">
      <c r="A202" s="82" t="s">
        <v>515</v>
      </c>
      <c r="B202" s="83" t="s">
        <v>421</v>
      </c>
      <c r="C202" s="84" t="s">
        <v>516</v>
      </c>
      <c r="D202" s="85">
        <v>1</v>
      </c>
      <c r="E202" s="85">
        <v>13</v>
      </c>
      <c r="F202" s="85"/>
      <c r="G202" s="85" t="s">
        <v>132</v>
      </c>
      <c r="H202" s="85">
        <v>8.07</v>
      </c>
      <c r="I202" s="86">
        <v>3.32E-2</v>
      </c>
      <c r="J202" s="87">
        <v>208104.43271097686</v>
      </c>
    </row>
    <row r="203" spans="1:12" s="81" customFormat="1" hidden="1" x14ac:dyDescent="0.25">
      <c r="A203" s="82" t="s">
        <v>517</v>
      </c>
      <c r="B203" s="90" t="s">
        <v>421</v>
      </c>
      <c r="C203" s="91" t="s">
        <v>518</v>
      </c>
      <c r="D203" s="85">
        <v>1</v>
      </c>
      <c r="E203" s="85">
        <v>16</v>
      </c>
      <c r="F203" s="85"/>
      <c r="G203" s="85" t="s">
        <v>431</v>
      </c>
      <c r="H203" s="85">
        <v>17.2</v>
      </c>
      <c r="I203" s="86">
        <v>1.1900000000000001E-2</v>
      </c>
      <c r="J203" s="87">
        <v>416208.86542195373</v>
      </c>
    </row>
    <row r="204" spans="1:12" s="81" customFormat="1" hidden="1" x14ac:dyDescent="0.25">
      <c r="A204" s="82" t="s">
        <v>519</v>
      </c>
      <c r="B204" s="90" t="s">
        <v>150</v>
      </c>
      <c r="C204" s="91" t="s">
        <v>520</v>
      </c>
      <c r="D204" s="85">
        <v>2</v>
      </c>
      <c r="E204" s="85">
        <v>2</v>
      </c>
      <c r="F204" s="85"/>
      <c r="G204" s="85" t="s">
        <v>44</v>
      </c>
      <c r="H204" s="85">
        <v>0.76</v>
      </c>
      <c r="I204" s="86">
        <v>0.41670000000000001</v>
      </c>
      <c r="J204" s="87">
        <v>7301.8128597431869</v>
      </c>
    </row>
    <row r="205" spans="1:12" s="81" customFormat="1" ht="60" hidden="1" x14ac:dyDescent="0.25">
      <c r="A205" s="99" t="s">
        <v>521</v>
      </c>
      <c r="B205" s="100" t="s">
        <v>209</v>
      </c>
      <c r="C205" s="104" t="s">
        <v>522</v>
      </c>
      <c r="D205" s="88">
        <v>2</v>
      </c>
      <c r="E205" s="88">
        <v>5</v>
      </c>
      <c r="F205" s="88">
        <v>3</v>
      </c>
      <c r="G205" s="88" t="s">
        <v>110</v>
      </c>
      <c r="H205" s="88">
        <v>2.16</v>
      </c>
      <c r="I205" s="102">
        <v>0.32500000000000001</v>
      </c>
      <c r="J205" s="103">
        <v>83013.850000000006</v>
      </c>
      <c r="K205" s="88">
        <v>2</v>
      </c>
      <c r="L205" s="89">
        <f>J205*K205</f>
        <v>166027.70000000001</v>
      </c>
    </row>
    <row r="206" spans="1:12" s="81" customFormat="1" ht="60" hidden="1" x14ac:dyDescent="0.25">
      <c r="A206" s="99" t="s">
        <v>523</v>
      </c>
      <c r="B206" s="100" t="s">
        <v>524</v>
      </c>
      <c r="C206" s="104" t="s">
        <v>525</v>
      </c>
      <c r="D206" s="88">
        <v>2</v>
      </c>
      <c r="E206" s="88">
        <v>5</v>
      </c>
      <c r="F206" s="88">
        <v>3</v>
      </c>
      <c r="G206" s="88" t="s">
        <v>110</v>
      </c>
      <c r="H206" s="88">
        <v>2.16</v>
      </c>
      <c r="I206" s="102">
        <v>0.32500000000000001</v>
      </c>
      <c r="J206" s="103">
        <v>151097.47</v>
      </c>
      <c r="K206" s="88">
        <v>1</v>
      </c>
      <c r="L206" s="89">
        <f>J206*K206</f>
        <v>151097.47</v>
      </c>
    </row>
    <row r="207" spans="1:12" s="81" customFormat="1" ht="60" hidden="1" x14ac:dyDescent="0.25">
      <c r="A207" s="82" t="s">
        <v>526</v>
      </c>
      <c r="B207" s="90" t="s">
        <v>527</v>
      </c>
      <c r="C207" s="92" t="s">
        <v>528</v>
      </c>
      <c r="D207" s="85">
        <v>2</v>
      </c>
      <c r="E207" s="85">
        <v>9</v>
      </c>
      <c r="F207" s="85"/>
      <c r="G207" s="85" t="s">
        <v>118</v>
      </c>
      <c r="H207" s="85">
        <v>4.88</v>
      </c>
      <c r="I207" s="86">
        <v>5.8400000000000001E-2</v>
      </c>
      <c r="J207" s="87">
        <v>114601.70734596919</v>
      </c>
    </row>
    <row r="208" spans="1:12" s="81" customFormat="1" ht="60" hidden="1" x14ac:dyDescent="0.25">
      <c r="A208" s="99" t="s">
        <v>529</v>
      </c>
      <c r="B208" s="100" t="s">
        <v>530</v>
      </c>
      <c r="C208" s="122" t="s">
        <v>531</v>
      </c>
      <c r="D208" s="88" t="s">
        <v>171</v>
      </c>
      <c r="E208" s="88">
        <v>6</v>
      </c>
      <c r="F208" s="88">
        <v>1</v>
      </c>
      <c r="G208" s="88" t="s">
        <v>114</v>
      </c>
      <c r="H208" s="88">
        <v>2.68</v>
      </c>
      <c r="I208" s="102">
        <v>8.7599999999999997E-2</v>
      </c>
      <c r="J208" s="103">
        <v>17281</v>
      </c>
      <c r="K208" s="88">
        <v>1</v>
      </c>
      <c r="L208" s="89">
        <f>J208*K208</f>
        <v>17281</v>
      </c>
    </row>
    <row r="209" spans="1:12" s="81" customFormat="1" ht="60" hidden="1" x14ac:dyDescent="0.25">
      <c r="A209" s="82" t="s">
        <v>532</v>
      </c>
      <c r="B209" s="90" t="s">
        <v>530</v>
      </c>
      <c r="C209" s="92" t="s">
        <v>531</v>
      </c>
      <c r="D209" s="85">
        <v>3</v>
      </c>
      <c r="E209" s="85">
        <v>11</v>
      </c>
      <c r="F209" s="85"/>
      <c r="G209" s="85" t="s">
        <v>226</v>
      </c>
      <c r="H209" s="85">
        <v>5.74</v>
      </c>
      <c r="I209" s="86">
        <v>7.2700000000000001E-2</v>
      </c>
      <c r="J209" s="87">
        <v>77019.01100566145</v>
      </c>
    </row>
    <row r="210" spans="1:12" s="81" customFormat="1" hidden="1" x14ac:dyDescent="0.25">
      <c r="A210" s="82" t="s">
        <v>533</v>
      </c>
      <c r="B210" s="83" t="s">
        <v>153</v>
      </c>
      <c r="C210" s="84" t="s">
        <v>534</v>
      </c>
      <c r="D210" s="85">
        <v>1</v>
      </c>
      <c r="E210" s="85">
        <v>3</v>
      </c>
      <c r="F210" s="85">
        <v>2</v>
      </c>
      <c r="G210" s="85" t="s">
        <v>20</v>
      </c>
      <c r="H210" s="85">
        <v>1.07</v>
      </c>
      <c r="I210" s="86">
        <v>0.23710000000000001</v>
      </c>
      <c r="J210" s="87">
        <v>12382</v>
      </c>
      <c r="K210" s="88">
        <v>1</v>
      </c>
      <c r="L210" s="89">
        <f>J210*K210</f>
        <v>12382</v>
      </c>
    </row>
    <row r="211" spans="1:12" s="81" customFormat="1" ht="30" hidden="1" x14ac:dyDescent="0.25">
      <c r="A211" s="82" t="s">
        <v>535</v>
      </c>
      <c r="B211" s="83" t="s">
        <v>161</v>
      </c>
      <c r="C211" s="84" t="s">
        <v>536</v>
      </c>
      <c r="D211" s="85">
        <v>1</v>
      </c>
      <c r="E211" s="85">
        <v>4</v>
      </c>
      <c r="F211" s="85"/>
      <c r="G211" s="85" t="s">
        <v>32</v>
      </c>
      <c r="H211" s="85">
        <v>1.37</v>
      </c>
      <c r="I211" s="86">
        <v>0.1875</v>
      </c>
      <c r="J211" s="87">
        <v>15407.782902065832</v>
      </c>
    </row>
    <row r="212" spans="1:12" s="81" customFormat="1" hidden="1" x14ac:dyDescent="0.25">
      <c r="A212" s="82" t="s">
        <v>537</v>
      </c>
      <c r="B212" s="90" t="s">
        <v>161</v>
      </c>
      <c r="C212" s="91" t="s">
        <v>538</v>
      </c>
      <c r="D212" s="85">
        <v>1</v>
      </c>
      <c r="E212" s="85">
        <v>2</v>
      </c>
      <c r="F212" s="85"/>
      <c r="G212" s="85" t="s">
        <v>44</v>
      </c>
      <c r="H212" s="85">
        <v>0.76</v>
      </c>
      <c r="I212" s="86">
        <v>0.41670000000000001</v>
      </c>
      <c r="J212" s="87">
        <v>8952.7346990766382</v>
      </c>
    </row>
    <row r="213" spans="1:12" s="81" customFormat="1" ht="30" hidden="1" x14ac:dyDescent="0.25">
      <c r="A213" s="82" t="s">
        <v>539</v>
      </c>
      <c r="B213" s="83" t="s">
        <v>161</v>
      </c>
      <c r="C213" s="84" t="s">
        <v>538</v>
      </c>
      <c r="D213" s="85">
        <v>3</v>
      </c>
      <c r="E213" s="85">
        <v>5</v>
      </c>
      <c r="F213" s="85">
        <v>1</v>
      </c>
      <c r="G213" s="85" t="s">
        <v>110</v>
      </c>
      <c r="H213" s="85">
        <v>2.16</v>
      </c>
      <c r="I213" s="86">
        <v>0.32500000000000001</v>
      </c>
      <c r="J213" s="87">
        <v>18959.55</v>
      </c>
      <c r="K213" s="88">
        <v>1</v>
      </c>
      <c r="L213" s="89">
        <f>K213*J213</f>
        <v>18959.55</v>
      </c>
    </row>
    <row r="214" spans="1:12" s="81" customFormat="1" ht="30" hidden="1" x14ac:dyDescent="0.25">
      <c r="A214" s="82" t="s">
        <v>540</v>
      </c>
      <c r="B214" s="83" t="s">
        <v>169</v>
      </c>
      <c r="C214" s="84" t="s">
        <v>541</v>
      </c>
      <c r="D214" s="85">
        <v>1</v>
      </c>
      <c r="E214" s="85">
        <v>3</v>
      </c>
      <c r="F214" s="85">
        <v>2</v>
      </c>
      <c r="G214" s="85" t="s">
        <v>20</v>
      </c>
      <c r="H214" s="85">
        <v>1.07</v>
      </c>
      <c r="I214" s="86">
        <v>0.23710000000000001</v>
      </c>
      <c r="J214" s="87">
        <v>12757</v>
      </c>
      <c r="K214" s="108">
        <v>2</v>
      </c>
      <c r="L214" s="109">
        <f>J214*K214</f>
        <v>25514</v>
      </c>
    </row>
    <row r="215" spans="1:12" s="81" customFormat="1" ht="30" hidden="1" x14ac:dyDescent="0.25">
      <c r="A215" s="82" t="s">
        <v>542</v>
      </c>
      <c r="B215" s="83" t="s">
        <v>543</v>
      </c>
      <c r="C215" s="84" t="s">
        <v>544</v>
      </c>
      <c r="D215" s="85">
        <v>6</v>
      </c>
      <c r="E215" s="85">
        <v>7</v>
      </c>
      <c r="F215" s="85"/>
      <c r="G215" s="85" t="s">
        <v>16</v>
      </c>
      <c r="H215" s="85">
        <v>3.53</v>
      </c>
      <c r="I215" s="86">
        <v>7.1099999999999997E-2</v>
      </c>
      <c r="J215" s="87">
        <v>27497.300520510165</v>
      </c>
      <c r="K215" s="88"/>
      <c r="L215" s="89">
        <f>J215*K215</f>
        <v>0</v>
      </c>
    </row>
    <row r="216" spans="1:12" s="81" customFormat="1" hidden="1" x14ac:dyDescent="0.25">
      <c r="A216" s="82" t="s">
        <v>545</v>
      </c>
      <c r="B216" s="90" t="s">
        <v>546</v>
      </c>
      <c r="C216" s="91" t="s">
        <v>547</v>
      </c>
      <c r="D216" s="85">
        <v>1</v>
      </c>
      <c r="E216" s="85">
        <v>1</v>
      </c>
      <c r="F216" s="85"/>
      <c r="G216" s="85" t="s">
        <v>24</v>
      </c>
      <c r="H216" s="85">
        <v>0.4</v>
      </c>
      <c r="I216" s="86">
        <v>0.55630000000000002</v>
      </c>
      <c r="J216" s="87">
        <v>3257.1404038564992</v>
      </c>
    </row>
    <row r="217" spans="1:12" s="81" customFormat="1" ht="45" hidden="1" x14ac:dyDescent="0.25">
      <c r="A217" s="105" t="s">
        <v>548</v>
      </c>
      <c r="B217" s="83" t="s">
        <v>501</v>
      </c>
      <c r="C217" s="84" t="s">
        <v>549</v>
      </c>
      <c r="D217" s="104">
        <v>3</v>
      </c>
      <c r="E217" s="104">
        <v>3</v>
      </c>
      <c r="F217" s="104">
        <v>1</v>
      </c>
      <c r="G217" s="104" t="s">
        <v>20</v>
      </c>
      <c r="H217" s="104">
        <v>1.07</v>
      </c>
      <c r="I217" s="106">
        <v>0.23710000000000001</v>
      </c>
      <c r="J217" s="87">
        <v>9953.5253488555481</v>
      </c>
      <c r="K217" s="88">
        <v>12</v>
      </c>
      <c r="L217" s="89">
        <f>J217*K217</f>
        <v>119442.30418626659</v>
      </c>
    </row>
    <row r="218" spans="1:12" s="81" customFormat="1" hidden="1" x14ac:dyDescent="0.25">
      <c r="A218" s="82" t="s">
        <v>550</v>
      </c>
      <c r="B218" s="90" t="s">
        <v>200</v>
      </c>
      <c r="C218" s="91" t="s">
        <v>551</v>
      </c>
      <c r="D218" s="85">
        <v>2</v>
      </c>
      <c r="E218" s="85">
        <v>1</v>
      </c>
      <c r="F218" s="85"/>
      <c r="G218" s="85" t="s">
        <v>24</v>
      </c>
      <c r="H218" s="85">
        <v>0.4</v>
      </c>
      <c r="I218" s="86">
        <v>0.55630000000000002</v>
      </c>
      <c r="J218" s="87">
        <v>1877.6500154241671</v>
      </c>
    </row>
    <row r="219" spans="1:12" s="81" customFormat="1" hidden="1" x14ac:dyDescent="0.25">
      <c r="A219" s="82" t="s">
        <v>552</v>
      </c>
      <c r="B219" s="90" t="s">
        <v>414</v>
      </c>
      <c r="C219" s="91" t="s">
        <v>553</v>
      </c>
      <c r="D219" s="85">
        <v>5</v>
      </c>
      <c r="E219" s="85">
        <v>10</v>
      </c>
      <c r="F219" s="85"/>
      <c r="G219" s="85" t="s">
        <v>188</v>
      </c>
      <c r="H219" s="85">
        <v>5.25</v>
      </c>
      <c r="I219" s="86">
        <v>5.79E-2</v>
      </c>
      <c r="J219" s="87">
        <v>25915.781184416832</v>
      </c>
    </row>
    <row r="220" spans="1:12" s="81" customFormat="1" hidden="1" x14ac:dyDescent="0.25">
      <c r="A220" s="82" t="s">
        <v>554</v>
      </c>
      <c r="B220" s="90" t="s">
        <v>200</v>
      </c>
      <c r="C220" s="91" t="s">
        <v>555</v>
      </c>
      <c r="D220" s="85">
        <v>5</v>
      </c>
      <c r="E220" s="85">
        <v>2</v>
      </c>
      <c r="F220" s="85"/>
      <c r="G220" s="85" t="s">
        <v>44</v>
      </c>
      <c r="H220" s="85">
        <v>0.76</v>
      </c>
      <c r="I220" s="86">
        <v>0.41670000000000001</v>
      </c>
      <c r="J220" s="87">
        <v>1495.6264527519268</v>
      </c>
    </row>
    <row r="221" spans="1:12" s="81" customFormat="1" ht="30" hidden="1" x14ac:dyDescent="0.25">
      <c r="A221" s="82" t="s">
        <v>556</v>
      </c>
      <c r="B221" s="90" t="s">
        <v>557</v>
      </c>
      <c r="C221" s="92" t="s">
        <v>558</v>
      </c>
      <c r="D221" s="85">
        <v>1</v>
      </c>
      <c r="E221" s="85">
        <v>7</v>
      </c>
      <c r="F221" s="85"/>
      <c r="G221" s="85" t="s">
        <v>16</v>
      </c>
      <c r="H221" s="85">
        <v>3.53</v>
      </c>
      <c r="I221" s="86">
        <v>7.1099999999999997E-2</v>
      </c>
      <c r="J221" s="87">
        <v>84017.013624260988</v>
      </c>
      <c r="K221" s="121"/>
      <c r="L221" s="121"/>
    </row>
    <row r="222" spans="1:12" s="81" customFormat="1" hidden="1" x14ac:dyDescent="0.25">
      <c r="A222" s="82" t="s">
        <v>559</v>
      </c>
      <c r="B222" s="90" t="s">
        <v>560</v>
      </c>
      <c r="C222" s="91" t="s">
        <v>561</v>
      </c>
      <c r="D222" s="85">
        <v>1</v>
      </c>
      <c r="E222" s="85">
        <v>7</v>
      </c>
      <c r="F222" s="85"/>
      <c r="G222" s="85" t="s">
        <v>16</v>
      </c>
      <c r="H222" s="85">
        <v>3.53</v>
      </c>
      <c r="I222" s="86">
        <v>7.1099999999999997E-2</v>
      </c>
      <c r="J222" s="87">
        <v>80539.964635144555</v>
      </c>
      <c r="K222" s="121"/>
      <c r="L222" s="121"/>
    </row>
    <row r="223" spans="1:12" s="81" customFormat="1" hidden="1" x14ac:dyDescent="0.25">
      <c r="A223" s="82" t="s">
        <v>562</v>
      </c>
      <c r="B223" s="90" t="s">
        <v>105</v>
      </c>
      <c r="C223" s="91" t="s">
        <v>563</v>
      </c>
      <c r="D223" s="85">
        <v>1</v>
      </c>
      <c r="E223" s="85">
        <v>2</v>
      </c>
      <c r="F223" s="85"/>
      <c r="G223" s="85" t="s">
        <v>44</v>
      </c>
      <c r="H223" s="85">
        <v>0.76</v>
      </c>
      <c r="I223" s="86">
        <v>0.41670000000000001</v>
      </c>
      <c r="J223" s="87">
        <v>7154.0791449625931</v>
      </c>
    </row>
    <row r="224" spans="1:12" s="81" customFormat="1" hidden="1" x14ac:dyDescent="0.25">
      <c r="A224" s="82" t="s">
        <v>564</v>
      </c>
      <c r="B224" s="90" t="s">
        <v>283</v>
      </c>
      <c r="C224" s="91" t="s">
        <v>565</v>
      </c>
      <c r="D224" s="85">
        <v>1</v>
      </c>
      <c r="E224" s="85">
        <v>1</v>
      </c>
      <c r="F224" s="85"/>
      <c r="G224" s="85" t="s">
        <v>24</v>
      </c>
      <c r="H224" s="85">
        <v>0.4</v>
      </c>
      <c r="I224" s="86">
        <v>0.55630000000000002</v>
      </c>
      <c r="J224" s="87">
        <v>1786.8765316075692</v>
      </c>
    </row>
    <row r="225" spans="1:12" s="81" customFormat="1" hidden="1" x14ac:dyDescent="0.25">
      <c r="A225" s="82" t="s">
        <v>566</v>
      </c>
      <c r="B225" s="90" t="s">
        <v>153</v>
      </c>
      <c r="C225" s="91" t="s">
        <v>567</v>
      </c>
      <c r="D225" s="85">
        <v>1</v>
      </c>
      <c r="E225" s="85">
        <v>1</v>
      </c>
      <c r="F225" s="85"/>
      <c r="G225" s="85" t="s">
        <v>24</v>
      </c>
      <c r="H225" s="85">
        <v>0.4</v>
      </c>
      <c r="I225" s="86">
        <v>0.55630000000000002</v>
      </c>
      <c r="J225" s="87">
        <v>2752.3417373864904</v>
      </c>
    </row>
    <row r="226" spans="1:12" s="81" customFormat="1" ht="30" hidden="1" x14ac:dyDescent="0.25">
      <c r="A226" s="99" t="s">
        <v>568</v>
      </c>
      <c r="B226" s="100" t="s">
        <v>569</v>
      </c>
      <c r="C226" s="122" t="s">
        <v>570</v>
      </c>
      <c r="D226" s="88">
        <v>1</v>
      </c>
      <c r="E226" s="88">
        <v>6</v>
      </c>
      <c r="F226" s="88">
        <v>2</v>
      </c>
      <c r="G226" s="88" t="s">
        <v>114</v>
      </c>
      <c r="H226" s="88">
        <v>2.68</v>
      </c>
      <c r="I226" s="102">
        <v>8.7599999999999997E-2</v>
      </c>
      <c r="J226" s="103">
        <v>52987.199999999997</v>
      </c>
      <c r="K226" s="88">
        <v>1</v>
      </c>
      <c r="L226" s="89">
        <f>J226*K226</f>
        <v>52987.199999999997</v>
      </c>
    </row>
    <row r="227" spans="1:12" s="81" customFormat="1" hidden="1" x14ac:dyDescent="0.25">
      <c r="A227" s="82" t="s">
        <v>571</v>
      </c>
      <c r="B227" s="90" t="s">
        <v>123</v>
      </c>
      <c r="C227" s="91" t="s">
        <v>572</v>
      </c>
      <c r="D227" s="85">
        <v>1</v>
      </c>
      <c r="E227" s="85">
        <v>1</v>
      </c>
      <c r="F227" s="85"/>
      <c r="G227" s="85" t="s">
        <v>24</v>
      </c>
      <c r="H227" s="85">
        <v>0.4</v>
      </c>
      <c r="I227" s="86">
        <v>0.55630000000000002</v>
      </c>
      <c r="J227" s="87">
        <v>3880.0798578981176</v>
      </c>
    </row>
    <row r="228" spans="1:12" s="81" customFormat="1" hidden="1" x14ac:dyDescent="0.25">
      <c r="A228" s="82" t="s">
        <v>573</v>
      </c>
      <c r="B228" s="90" t="s">
        <v>123</v>
      </c>
      <c r="C228" s="91" t="s">
        <v>572</v>
      </c>
      <c r="D228" s="85">
        <v>2</v>
      </c>
      <c r="E228" s="85">
        <v>2</v>
      </c>
      <c r="F228" s="85"/>
      <c r="G228" s="85" t="s">
        <v>44</v>
      </c>
      <c r="H228" s="85">
        <v>0.76</v>
      </c>
      <c r="I228" s="86">
        <v>0.41670000000000001</v>
      </c>
      <c r="J228" s="87">
        <v>6435.1081239561863</v>
      </c>
    </row>
    <row r="229" spans="1:12" s="81" customFormat="1" hidden="1" x14ac:dyDescent="0.25">
      <c r="A229" s="82" t="s">
        <v>574</v>
      </c>
      <c r="B229" s="90" t="s">
        <v>475</v>
      </c>
      <c r="C229" s="91" t="s">
        <v>575</v>
      </c>
      <c r="D229" s="85">
        <v>1</v>
      </c>
      <c r="E229" s="85">
        <v>1</v>
      </c>
      <c r="F229" s="85"/>
      <c r="G229" s="85" t="s">
        <v>24</v>
      </c>
      <c r="H229" s="85">
        <v>0.4</v>
      </c>
      <c r="I229" s="86">
        <v>0.55630000000000002</v>
      </c>
      <c r="J229" s="87">
        <v>5676.4933515982666</v>
      </c>
    </row>
    <row r="230" spans="1:12" s="81" customFormat="1" ht="30" hidden="1" x14ac:dyDescent="0.25">
      <c r="A230" s="82" t="s">
        <v>576</v>
      </c>
      <c r="B230" s="83" t="s">
        <v>475</v>
      </c>
      <c r="C230" s="84" t="s">
        <v>575</v>
      </c>
      <c r="D230" s="85">
        <v>2</v>
      </c>
      <c r="E230" s="85">
        <v>3</v>
      </c>
      <c r="F230" s="85">
        <v>2</v>
      </c>
      <c r="G230" s="85" t="s">
        <v>20</v>
      </c>
      <c r="H230" s="85">
        <v>1.07</v>
      </c>
      <c r="I230" s="86">
        <v>0.23710000000000001</v>
      </c>
      <c r="J230" s="87">
        <v>12126.09</v>
      </c>
      <c r="K230" s="88">
        <v>1</v>
      </c>
      <c r="L230" s="89">
        <f>J230*K230</f>
        <v>12126.09</v>
      </c>
    </row>
    <row r="231" spans="1:12" s="81" customFormat="1" hidden="1" x14ac:dyDescent="0.25">
      <c r="A231" s="82" t="s">
        <v>577</v>
      </c>
      <c r="B231" s="83" t="s">
        <v>578</v>
      </c>
      <c r="C231" s="84" t="s">
        <v>579</v>
      </c>
      <c r="D231" s="85">
        <v>1</v>
      </c>
      <c r="E231" s="85">
        <v>3</v>
      </c>
      <c r="F231" s="85">
        <v>2</v>
      </c>
      <c r="G231" s="85" t="s">
        <v>20</v>
      </c>
      <c r="H231" s="85">
        <v>1.07</v>
      </c>
      <c r="I231" s="86">
        <v>0.23710000000000001</v>
      </c>
      <c r="J231" s="87">
        <v>16707.59</v>
      </c>
      <c r="K231" s="88">
        <v>4</v>
      </c>
      <c r="L231" s="89">
        <f>J231*K231</f>
        <v>66830.36</v>
      </c>
    </row>
    <row r="232" spans="1:12" s="81" customFormat="1" hidden="1" x14ac:dyDescent="0.25">
      <c r="A232" s="82" t="s">
        <v>580</v>
      </c>
      <c r="B232" s="90" t="s">
        <v>581</v>
      </c>
      <c r="C232" s="91" t="s">
        <v>582</v>
      </c>
      <c r="D232" s="85">
        <v>1</v>
      </c>
      <c r="E232" s="85">
        <v>1</v>
      </c>
      <c r="F232" s="85"/>
      <c r="G232" s="85" t="s">
        <v>24</v>
      </c>
      <c r="H232" s="85">
        <v>0.4</v>
      </c>
      <c r="I232" s="86">
        <v>0.55630000000000002</v>
      </c>
      <c r="J232" s="87">
        <v>4949.3285356053775</v>
      </c>
    </row>
    <row r="233" spans="1:12" s="81" customFormat="1" hidden="1" x14ac:dyDescent="0.25">
      <c r="A233" s="82" t="s">
        <v>583</v>
      </c>
      <c r="B233" s="90" t="s">
        <v>442</v>
      </c>
      <c r="C233" s="91" t="s">
        <v>584</v>
      </c>
      <c r="D233" s="85">
        <v>1</v>
      </c>
      <c r="E233" s="85">
        <v>16</v>
      </c>
      <c r="F233" s="85"/>
      <c r="G233" s="85" t="s">
        <v>431</v>
      </c>
      <c r="H233" s="85">
        <v>17.2</v>
      </c>
      <c r="I233" s="86">
        <v>1.1900000000000001E-2</v>
      </c>
      <c r="J233" s="87">
        <v>487266.95874649531</v>
      </c>
    </row>
    <row r="234" spans="1:12" s="81" customFormat="1" hidden="1" x14ac:dyDescent="0.25">
      <c r="A234" s="82" t="s">
        <v>585</v>
      </c>
      <c r="B234" s="90" t="s">
        <v>586</v>
      </c>
      <c r="C234" s="91" t="s">
        <v>587</v>
      </c>
      <c r="D234" s="85">
        <v>1</v>
      </c>
      <c r="E234" s="85">
        <v>1</v>
      </c>
      <c r="F234" s="85"/>
      <c r="G234" s="85" t="s">
        <v>24</v>
      </c>
      <c r="H234" s="85">
        <v>0.4</v>
      </c>
      <c r="I234" s="86">
        <v>0.55630000000000002</v>
      </c>
      <c r="J234" s="87">
        <v>1239.5656440982625</v>
      </c>
    </row>
    <row r="235" spans="1:12" s="81" customFormat="1" hidden="1" x14ac:dyDescent="0.25">
      <c r="A235" s="82" t="s">
        <v>588</v>
      </c>
      <c r="B235" s="90" t="s">
        <v>475</v>
      </c>
      <c r="C235" s="91" t="s">
        <v>589</v>
      </c>
      <c r="D235" s="85">
        <v>1</v>
      </c>
      <c r="E235" s="85">
        <v>1</v>
      </c>
      <c r="F235" s="85"/>
      <c r="G235" s="85" t="s">
        <v>24</v>
      </c>
      <c r="H235" s="85">
        <v>0.4</v>
      </c>
      <c r="I235" s="86">
        <v>0.55630000000000002</v>
      </c>
      <c r="J235" s="87">
        <v>5823.7213062471619</v>
      </c>
    </row>
    <row r="236" spans="1:12" s="81" customFormat="1" ht="30" hidden="1" x14ac:dyDescent="0.25">
      <c r="A236" s="82" t="s">
        <v>590</v>
      </c>
      <c r="B236" s="83" t="s">
        <v>475</v>
      </c>
      <c r="C236" s="84" t="s">
        <v>589</v>
      </c>
      <c r="D236" s="85">
        <v>3</v>
      </c>
      <c r="E236" s="85">
        <v>4</v>
      </c>
      <c r="F236" s="85"/>
      <c r="G236" s="85" t="s">
        <v>32</v>
      </c>
      <c r="H236" s="85">
        <v>1.37</v>
      </c>
      <c r="I236" s="86">
        <v>0.1875</v>
      </c>
      <c r="J236" s="87">
        <v>14722.90876529546</v>
      </c>
    </row>
    <row r="237" spans="1:12" s="81" customFormat="1" hidden="1" x14ac:dyDescent="0.25">
      <c r="A237" s="82" t="s">
        <v>591</v>
      </c>
      <c r="B237" s="90" t="s">
        <v>346</v>
      </c>
      <c r="C237" s="91" t="s">
        <v>592</v>
      </c>
      <c r="D237" s="85">
        <v>1</v>
      </c>
      <c r="E237" s="85">
        <v>12</v>
      </c>
      <c r="F237" s="85"/>
      <c r="G237" s="85" t="s">
        <v>212</v>
      </c>
      <c r="H237" s="85">
        <v>6.76</v>
      </c>
      <c r="I237" s="86">
        <v>5.8999999999999997E-2</v>
      </c>
      <c r="J237" s="87">
        <v>165317.05708852306</v>
      </c>
    </row>
    <row r="238" spans="1:12" s="81" customFormat="1" hidden="1" x14ac:dyDescent="0.25">
      <c r="A238" s="82" t="s">
        <v>593</v>
      </c>
      <c r="B238" s="90" t="s">
        <v>346</v>
      </c>
      <c r="C238" s="91" t="s">
        <v>594</v>
      </c>
      <c r="D238" s="85">
        <v>1</v>
      </c>
      <c r="E238" s="85">
        <v>15</v>
      </c>
      <c r="F238" s="85"/>
      <c r="G238" s="85" t="s">
        <v>195</v>
      </c>
      <c r="H238" s="85">
        <v>13.86</v>
      </c>
      <c r="I238" s="86">
        <v>1.55E-2</v>
      </c>
      <c r="J238" s="87">
        <v>330634.11417704611</v>
      </c>
    </row>
    <row r="239" spans="1:12" s="81" customFormat="1" hidden="1" x14ac:dyDescent="0.25">
      <c r="A239" s="82" t="s">
        <v>595</v>
      </c>
      <c r="B239" s="90" t="s">
        <v>142</v>
      </c>
      <c r="C239" s="91" t="s">
        <v>596</v>
      </c>
      <c r="D239" s="85">
        <v>1</v>
      </c>
      <c r="E239" s="85">
        <v>1</v>
      </c>
      <c r="F239" s="85"/>
      <c r="G239" s="85" t="s">
        <v>24</v>
      </c>
      <c r="H239" s="85">
        <v>0.4</v>
      </c>
      <c r="I239" s="86">
        <v>0.55630000000000002</v>
      </c>
      <c r="J239" s="87">
        <v>7616.234543290213</v>
      </c>
    </row>
    <row r="240" spans="1:12" s="81" customFormat="1" hidden="1" x14ac:dyDescent="0.25">
      <c r="A240" s="82" t="s">
        <v>597</v>
      </c>
      <c r="B240" s="90" t="s">
        <v>475</v>
      </c>
      <c r="C240" s="91" t="s">
        <v>598</v>
      </c>
      <c r="D240" s="85" t="s">
        <v>139</v>
      </c>
      <c r="E240" s="85">
        <v>1</v>
      </c>
      <c r="F240" s="85"/>
      <c r="G240" s="85" t="s">
        <v>24</v>
      </c>
      <c r="H240" s="85">
        <v>0.4</v>
      </c>
      <c r="I240" s="86">
        <v>0.55630000000000002</v>
      </c>
      <c r="J240" s="87">
        <v>6099.890791037129</v>
      </c>
    </row>
    <row r="241" spans="1:17" s="81" customFormat="1" ht="30" hidden="1" x14ac:dyDescent="0.25">
      <c r="A241" s="82" t="s">
        <v>599</v>
      </c>
      <c r="B241" s="83" t="s">
        <v>475</v>
      </c>
      <c r="C241" s="84" t="s">
        <v>598</v>
      </c>
      <c r="D241" s="85">
        <v>4</v>
      </c>
      <c r="E241" s="85">
        <v>4</v>
      </c>
      <c r="F241" s="85"/>
      <c r="G241" s="85" t="s">
        <v>32</v>
      </c>
      <c r="H241" s="85">
        <v>1.37</v>
      </c>
      <c r="I241" s="86">
        <v>0.1875</v>
      </c>
      <c r="J241" s="87">
        <v>16097.036342018473</v>
      </c>
    </row>
    <row r="242" spans="1:17" s="81" customFormat="1" ht="60" hidden="1" x14ac:dyDescent="0.25">
      <c r="A242" s="82" t="s">
        <v>600</v>
      </c>
      <c r="B242" s="83" t="s">
        <v>601</v>
      </c>
      <c r="C242" s="84" t="s">
        <v>602</v>
      </c>
      <c r="D242" s="85">
        <v>9</v>
      </c>
      <c r="E242" s="85">
        <v>5</v>
      </c>
      <c r="F242" s="85">
        <v>1</v>
      </c>
      <c r="G242" s="85" t="s">
        <v>110</v>
      </c>
      <c r="H242" s="85">
        <v>2.16</v>
      </c>
      <c r="I242" s="86">
        <v>0.32500000000000001</v>
      </c>
      <c r="J242" s="87">
        <v>28356.67</v>
      </c>
      <c r="K242" s="88">
        <v>1</v>
      </c>
      <c r="L242" s="89">
        <f>K242*J242</f>
        <v>28356.67</v>
      </c>
    </row>
    <row r="243" spans="1:17" s="81" customFormat="1" hidden="1" x14ac:dyDescent="0.25">
      <c r="A243" s="82" t="s">
        <v>603</v>
      </c>
      <c r="B243" s="90" t="s">
        <v>77</v>
      </c>
      <c r="C243" s="91" t="s">
        <v>604</v>
      </c>
      <c r="D243" s="85">
        <v>1</v>
      </c>
      <c r="E243" s="85">
        <v>2</v>
      </c>
      <c r="F243" s="85"/>
      <c r="G243" s="85" t="s">
        <v>44</v>
      </c>
      <c r="H243" s="85">
        <v>0.76</v>
      </c>
      <c r="I243" s="86">
        <v>0.41670000000000001</v>
      </c>
      <c r="J243" s="87">
        <v>18075.760962524153</v>
      </c>
    </row>
    <row r="244" spans="1:17" s="81" customFormat="1" ht="30" hidden="1" x14ac:dyDescent="0.25">
      <c r="A244" s="82" t="s">
        <v>605</v>
      </c>
      <c r="B244" s="83" t="s">
        <v>77</v>
      </c>
      <c r="C244" s="84" t="s">
        <v>606</v>
      </c>
      <c r="D244" s="85">
        <v>1</v>
      </c>
      <c r="E244" s="85">
        <v>3</v>
      </c>
      <c r="F244" s="85">
        <v>2</v>
      </c>
      <c r="G244" s="85" t="s">
        <v>20</v>
      </c>
      <c r="H244" s="85">
        <v>1.07</v>
      </c>
      <c r="I244" s="86">
        <v>0.23710000000000001</v>
      </c>
      <c r="J244" s="87">
        <v>28650.55</v>
      </c>
      <c r="K244" s="88">
        <v>2</v>
      </c>
      <c r="L244" s="89">
        <f>K244*J244</f>
        <v>57301.1</v>
      </c>
    </row>
    <row r="245" spans="1:17" s="81" customFormat="1" hidden="1" x14ac:dyDescent="0.25">
      <c r="A245" s="82" t="s">
        <v>607</v>
      </c>
      <c r="B245" s="90" t="s">
        <v>134</v>
      </c>
      <c r="C245" s="91" t="s">
        <v>608</v>
      </c>
      <c r="D245" s="85">
        <v>1</v>
      </c>
      <c r="E245" s="85">
        <v>2</v>
      </c>
      <c r="F245" s="85"/>
      <c r="G245" s="85" t="s">
        <v>44</v>
      </c>
      <c r="H245" s="85">
        <v>0.76</v>
      </c>
      <c r="I245" s="86">
        <v>0.41670000000000001</v>
      </c>
      <c r="J245" s="87">
        <v>12862.182999087416</v>
      </c>
    </row>
    <row r="246" spans="1:17" s="81" customFormat="1" hidden="1" x14ac:dyDescent="0.25">
      <c r="A246" s="82" t="s">
        <v>609</v>
      </c>
      <c r="B246" s="90" t="s">
        <v>610</v>
      </c>
      <c r="C246" s="91" t="s">
        <v>611</v>
      </c>
      <c r="D246" s="85">
        <v>1</v>
      </c>
      <c r="E246" s="85">
        <v>10</v>
      </c>
      <c r="F246" s="85"/>
      <c r="G246" s="85" t="s">
        <v>188</v>
      </c>
      <c r="H246" s="85">
        <v>5.25</v>
      </c>
      <c r="I246" s="86">
        <v>5.79E-2</v>
      </c>
      <c r="J246" s="87">
        <v>84735.761561793348</v>
      </c>
    </row>
    <row r="247" spans="1:17" s="81" customFormat="1" hidden="1" x14ac:dyDescent="0.25">
      <c r="A247" s="82" t="s">
        <v>612</v>
      </c>
      <c r="B247" s="90" t="s">
        <v>613</v>
      </c>
      <c r="C247" s="91" t="s">
        <v>614</v>
      </c>
      <c r="D247" s="85">
        <v>1</v>
      </c>
      <c r="E247" s="85">
        <v>10</v>
      </c>
      <c r="F247" s="85"/>
      <c r="G247" s="85" t="s">
        <v>188</v>
      </c>
      <c r="H247" s="85">
        <v>5.25</v>
      </c>
      <c r="I247" s="86">
        <v>5.79E-2</v>
      </c>
      <c r="J247" s="87">
        <v>85769.79360783445</v>
      </c>
    </row>
    <row r="248" spans="1:17" s="81" customFormat="1" hidden="1" x14ac:dyDescent="0.25">
      <c r="A248" s="82" t="s">
        <v>615</v>
      </c>
      <c r="B248" s="90" t="s">
        <v>613</v>
      </c>
      <c r="C248" s="91" t="s">
        <v>616</v>
      </c>
      <c r="D248" s="85">
        <v>1</v>
      </c>
      <c r="E248" s="85">
        <v>10</v>
      </c>
      <c r="F248" s="85"/>
      <c r="G248" s="85" t="s">
        <v>188</v>
      </c>
      <c r="H248" s="85">
        <v>5.25</v>
      </c>
      <c r="I248" s="86">
        <v>5.79E-2</v>
      </c>
      <c r="J248" s="87">
        <v>90057.187940863587</v>
      </c>
    </row>
    <row r="249" spans="1:17" s="107" customFormat="1" hidden="1" x14ac:dyDescent="0.25">
      <c r="A249" s="82" t="s">
        <v>617</v>
      </c>
      <c r="B249" s="90" t="s">
        <v>618</v>
      </c>
      <c r="C249" s="91" t="s">
        <v>619</v>
      </c>
      <c r="D249" s="85">
        <v>1</v>
      </c>
      <c r="E249" s="85">
        <v>10</v>
      </c>
      <c r="F249" s="85"/>
      <c r="G249" s="85" t="s">
        <v>188</v>
      </c>
      <c r="H249" s="85">
        <v>5.25</v>
      </c>
      <c r="I249" s="86">
        <v>5.79E-2</v>
      </c>
      <c r="J249" s="87">
        <v>87985.006382058215</v>
      </c>
      <c r="K249" s="81"/>
      <c r="L249" s="81"/>
      <c r="M249" s="81"/>
      <c r="N249" s="81"/>
      <c r="O249" s="81"/>
      <c r="P249" s="81"/>
      <c r="Q249" s="81"/>
    </row>
    <row r="250" spans="1:17" s="81" customFormat="1" hidden="1" x14ac:dyDescent="0.25">
      <c r="A250" s="82" t="s">
        <v>620</v>
      </c>
      <c r="B250" s="90" t="s">
        <v>621</v>
      </c>
      <c r="C250" s="91" t="s">
        <v>622</v>
      </c>
      <c r="D250" s="85">
        <v>1</v>
      </c>
      <c r="E250" s="85">
        <v>10</v>
      </c>
      <c r="F250" s="85"/>
      <c r="G250" s="85" t="s">
        <v>188</v>
      </c>
      <c r="H250" s="85">
        <v>5.25</v>
      </c>
      <c r="I250" s="86">
        <v>5.79E-2</v>
      </c>
      <c r="J250" s="87">
        <v>85187.023598278945</v>
      </c>
    </row>
    <row r="251" spans="1:17" s="81" customFormat="1" hidden="1" x14ac:dyDescent="0.25">
      <c r="A251" s="82" t="s">
        <v>623</v>
      </c>
      <c r="B251" s="90" t="s">
        <v>610</v>
      </c>
      <c r="C251" s="91" t="s">
        <v>624</v>
      </c>
      <c r="D251" s="85">
        <v>1</v>
      </c>
      <c r="E251" s="85">
        <v>12</v>
      </c>
      <c r="F251" s="85"/>
      <c r="G251" s="85" t="s">
        <v>212</v>
      </c>
      <c r="H251" s="85">
        <v>6.76</v>
      </c>
      <c r="I251" s="86">
        <v>5.8999999999999997E-2</v>
      </c>
      <c r="J251" s="87">
        <v>91242.486135769417</v>
      </c>
    </row>
    <row r="252" spans="1:17" s="81" customFormat="1" hidden="1" x14ac:dyDescent="0.25">
      <c r="A252" s="82" t="s">
        <v>625</v>
      </c>
      <c r="B252" s="90" t="s">
        <v>613</v>
      </c>
      <c r="C252" s="91" t="s">
        <v>626</v>
      </c>
      <c r="D252" s="85">
        <v>1</v>
      </c>
      <c r="E252" s="85">
        <v>12</v>
      </c>
      <c r="F252" s="85"/>
      <c r="G252" s="85" t="s">
        <v>212</v>
      </c>
      <c r="H252" s="85">
        <v>6.76</v>
      </c>
      <c r="I252" s="86">
        <v>5.8999999999999997E-2</v>
      </c>
      <c r="J252" s="87">
        <v>107206.76527298015</v>
      </c>
    </row>
    <row r="253" spans="1:17" s="81" customFormat="1" hidden="1" x14ac:dyDescent="0.25">
      <c r="A253" s="82" t="s">
        <v>627</v>
      </c>
      <c r="B253" s="90" t="s">
        <v>613</v>
      </c>
      <c r="C253" s="91" t="s">
        <v>628</v>
      </c>
      <c r="D253" s="85">
        <v>1</v>
      </c>
      <c r="E253" s="85">
        <v>12</v>
      </c>
      <c r="F253" s="85"/>
      <c r="G253" s="85" t="s">
        <v>212</v>
      </c>
      <c r="H253" s="85">
        <v>6.76</v>
      </c>
      <c r="I253" s="86">
        <v>5.8999999999999997E-2</v>
      </c>
      <c r="J253" s="87">
        <v>94344.582273892724</v>
      </c>
    </row>
    <row r="254" spans="1:17" s="81" customFormat="1" hidden="1" x14ac:dyDescent="0.25">
      <c r="A254" s="82" t="s">
        <v>629</v>
      </c>
      <c r="B254" s="90" t="s">
        <v>618</v>
      </c>
      <c r="C254" s="91" t="s">
        <v>630</v>
      </c>
      <c r="D254" s="85">
        <v>1</v>
      </c>
      <c r="E254" s="85">
        <v>12</v>
      </c>
      <c r="F254" s="85"/>
      <c r="G254" s="85" t="s">
        <v>212</v>
      </c>
      <c r="H254" s="85">
        <v>6.76</v>
      </c>
      <c r="I254" s="86">
        <v>5.8999999999999997E-2</v>
      </c>
      <c r="J254" s="87">
        <v>100990.220596564</v>
      </c>
    </row>
    <row r="255" spans="1:17" s="81" customFormat="1" ht="30" hidden="1" x14ac:dyDescent="0.25">
      <c r="A255" s="82" t="s">
        <v>631</v>
      </c>
      <c r="B255" s="83" t="s">
        <v>613</v>
      </c>
      <c r="C255" s="84" t="s">
        <v>632</v>
      </c>
      <c r="D255" s="85">
        <v>1</v>
      </c>
      <c r="E255" s="85">
        <v>13</v>
      </c>
      <c r="F255" s="85"/>
      <c r="G255" s="85" t="s">
        <v>132</v>
      </c>
      <c r="H255" s="85">
        <v>8.07</v>
      </c>
      <c r="I255" s="86">
        <v>3.32E-2</v>
      </c>
      <c r="J255" s="87">
        <v>132931.13127115497</v>
      </c>
    </row>
    <row r="256" spans="1:17" s="81" customFormat="1" hidden="1" x14ac:dyDescent="0.25">
      <c r="A256" s="82" t="s">
        <v>633</v>
      </c>
      <c r="B256" s="90" t="s">
        <v>634</v>
      </c>
      <c r="C256" s="91" t="s">
        <v>635</v>
      </c>
      <c r="D256" s="85">
        <v>1</v>
      </c>
      <c r="E256" s="85">
        <v>10</v>
      </c>
      <c r="F256" s="85"/>
      <c r="G256" s="85" t="s">
        <v>188</v>
      </c>
      <c r="H256" s="85">
        <v>5.25</v>
      </c>
      <c r="I256" s="86">
        <v>5.79E-2</v>
      </c>
      <c r="J256" s="87">
        <v>88828.216350686926</v>
      </c>
    </row>
    <row r="257" spans="1:13" s="81" customFormat="1" ht="45" hidden="1" x14ac:dyDescent="0.25">
      <c r="A257" s="82" t="s">
        <v>636</v>
      </c>
      <c r="B257" s="83" t="s">
        <v>637</v>
      </c>
      <c r="C257" s="84" t="s">
        <v>638</v>
      </c>
      <c r="D257" s="85">
        <v>3</v>
      </c>
      <c r="E257" s="85">
        <v>4</v>
      </c>
      <c r="F257" s="85"/>
      <c r="G257" s="85" t="s">
        <v>32</v>
      </c>
      <c r="H257" s="85">
        <v>1.37</v>
      </c>
      <c r="I257" s="86">
        <v>0.1875</v>
      </c>
      <c r="J257" s="87">
        <v>19040.377304467605</v>
      </c>
    </row>
    <row r="258" spans="1:13" s="81" customFormat="1" hidden="1" x14ac:dyDescent="0.25">
      <c r="A258" s="82" t="s">
        <v>639</v>
      </c>
      <c r="B258" s="90" t="s">
        <v>252</v>
      </c>
      <c r="C258" s="91" t="s">
        <v>640</v>
      </c>
      <c r="D258" s="85">
        <v>5</v>
      </c>
      <c r="E258" s="85">
        <v>2</v>
      </c>
      <c r="F258" s="85"/>
      <c r="G258" s="85" t="s">
        <v>44</v>
      </c>
      <c r="H258" s="85">
        <v>0.76</v>
      </c>
      <c r="I258" s="86">
        <v>0.41670000000000001</v>
      </c>
      <c r="J258" s="87">
        <v>3014.1912404454324</v>
      </c>
    </row>
    <row r="259" spans="1:13" s="81" customFormat="1" hidden="1" x14ac:dyDescent="0.25">
      <c r="A259" s="82" t="s">
        <v>641</v>
      </c>
      <c r="B259" s="90" t="s">
        <v>642</v>
      </c>
      <c r="C259" s="91" t="s">
        <v>643</v>
      </c>
      <c r="D259" s="85">
        <v>5</v>
      </c>
      <c r="E259" s="85">
        <v>2</v>
      </c>
      <c r="F259" s="85"/>
      <c r="G259" s="85" t="s">
        <v>44</v>
      </c>
      <c r="H259" s="85">
        <v>0.76</v>
      </c>
      <c r="I259" s="86">
        <v>0.41670000000000001</v>
      </c>
      <c r="J259" s="87">
        <v>5591.3623139972515</v>
      </c>
    </row>
    <row r="260" spans="1:13" s="81" customFormat="1" hidden="1" x14ac:dyDescent="0.25">
      <c r="A260" s="82" t="s">
        <v>644</v>
      </c>
      <c r="B260" s="90" t="s">
        <v>240</v>
      </c>
      <c r="C260" s="91" t="s">
        <v>645</v>
      </c>
      <c r="D260" s="85">
        <v>1</v>
      </c>
      <c r="E260" s="85">
        <v>9</v>
      </c>
      <c r="F260" s="85"/>
      <c r="G260" s="85" t="s">
        <v>118</v>
      </c>
      <c r="H260" s="85">
        <v>4.88</v>
      </c>
      <c r="I260" s="86">
        <v>5.8400000000000001E-2</v>
      </c>
      <c r="J260" s="87">
        <v>69717.198145918272</v>
      </c>
    </row>
    <row r="261" spans="1:13" s="81" customFormat="1" hidden="1" x14ac:dyDescent="0.25">
      <c r="A261" s="82" t="s">
        <v>646</v>
      </c>
      <c r="B261" s="90" t="s">
        <v>647</v>
      </c>
      <c r="C261" s="91" t="s">
        <v>648</v>
      </c>
      <c r="D261" s="85">
        <v>1</v>
      </c>
      <c r="E261" s="85">
        <v>2</v>
      </c>
      <c r="F261" s="85"/>
      <c r="G261" s="85" t="s">
        <v>44</v>
      </c>
      <c r="H261" s="85">
        <v>0.76</v>
      </c>
      <c r="I261" s="86">
        <v>0.41670000000000001</v>
      </c>
      <c r="J261" s="87">
        <v>8111.0739949928802</v>
      </c>
    </row>
    <row r="262" spans="1:13" s="81" customFormat="1" hidden="1" x14ac:dyDescent="0.25">
      <c r="A262" s="82" t="s">
        <v>649</v>
      </c>
      <c r="B262" s="90" t="s">
        <v>650</v>
      </c>
      <c r="C262" s="91" t="s">
        <v>651</v>
      </c>
      <c r="D262" s="85">
        <v>1</v>
      </c>
      <c r="E262" s="85">
        <v>2</v>
      </c>
      <c r="F262" s="85"/>
      <c r="G262" s="85" t="s">
        <v>44</v>
      </c>
      <c r="H262" s="85">
        <v>0.76</v>
      </c>
      <c r="I262" s="86">
        <v>0.41670000000000001</v>
      </c>
      <c r="J262" s="96">
        <v>7730.7014845128151</v>
      </c>
    </row>
    <row r="263" spans="1:13" ht="23.25" customHeight="1" x14ac:dyDescent="0.25">
      <c r="A263" s="37" t="s">
        <v>652</v>
      </c>
      <c r="B263" s="38" t="s">
        <v>653</v>
      </c>
      <c r="C263" s="39" t="s">
        <v>654</v>
      </c>
      <c r="D263" s="40">
        <v>1</v>
      </c>
      <c r="E263" s="40">
        <v>14</v>
      </c>
      <c r="F263" s="40">
        <v>2</v>
      </c>
      <c r="G263" s="40" t="s">
        <v>1249</v>
      </c>
      <c r="H263" s="40">
        <v>10.119999999999999</v>
      </c>
      <c r="I263" s="41">
        <v>2.1499999999999998E-2</v>
      </c>
      <c r="J263" s="42">
        <v>238837.8</v>
      </c>
      <c r="K263" s="40">
        <v>33</v>
      </c>
      <c r="L263" s="44">
        <f>J263*K263</f>
        <v>7881647.3999999994</v>
      </c>
      <c r="M263" s="1" t="str">
        <f>VLOOKUP(A263,'[1]Схемы лекарственной терапии КС'!$A$52:$E$764,5,0)</f>
        <v>st19.118</v>
      </c>
    </row>
    <row r="264" spans="1:13" s="81" customFormat="1" hidden="1" x14ac:dyDescent="0.25">
      <c r="A264" s="82" t="s">
        <v>655</v>
      </c>
      <c r="B264" s="90" t="s">
        <v>656</v>
      </c>
      <c r="C264" s="91" t="s">
        <v>657</v>
      </c>
      <c r="D264" s="85" t="s">
        <v>171</v>
      </c>
      <c r="E264" s="85">
        <v>1</v>
      </c>
      <c r="F264" s="85"/>
      <c r="G264" s="85" t="s">
        <v>24</v>
      </c>
      <c r="H264" s="85">
        <v>0.4</v>
      </c>
      <c r="I264" s="86">
        <v>0.55630000000000002</v>
      </c>
      <c r="J264" s="80">
        <v>5273.0563565424882</v>
      </c>
    </row>
    <row r="265" spans="1:13" s="81" customFormat="1" hidden="1" x14ac:dyDescent="0.25">
      <c r="A265" s="82" t="s">
        <v>658</v>
      </c>
      <c r="B265" s="90" t="s">
        <v>656</v>
      </c>
      <c r="C265" s="91" t="s">
        <v>657</v>
      </c>
      <c r="D265" s="85">
        <v>3</v>
      </c>
      <c r="E265" s="85">
        <v>2</v>
      </c>
      <c r="F265" s="85"/>
      <c r="G265" s="85" t="s">
        <v>44</v>
      </c>
      <c r="H265" s="85">
        <v>0.76</v>
      </c>
      <c r="I265" s="86">
        <v>0.41670000000000001</v>
      </c>
      <c r="J265" s="87">
        <v>5273.0563565424882</v>
      </c>
    </row>
    <row r="266" spans="1:13" s="81" customFormat="1" ht="45" hidden="1" x14ac:dyDescent="0.25">
      <c r="A266" s="82" t="s">
        <v>659</v>
      </c>
      <c r="B266" s="83" t="s">
        <v>660</v>
      </c>
      <c r="C266" s="84" t="s">
        <v>661</v>
      </c>
      <c r="D266" s="85">
        <v>1</v>
      </c>
      <c r="E266" s="85">
        <v>4</v>
      </c>
      <c r="F266" s="85"/>
      <c r="G266" s="85" t="s">
        <v>32</v>
      </c>
      <c r="H266" s="85">
        <v>1.37</v>
      </c>
      <c r="I266" s="86">
        <v>0.1875</v>
      </c>
      <c r="J266" s="87">
        <v>21169.382514453231</v>
      </c>
    </row>
    <row r="267" spans="1:13" s="81" customFormat="1" ht="45" hidden="1" x14ac:dyDescent="0.25">
      <c r="A267" s="82" t="s">
        <v>662</v>
      </c>
      <c r="B267" s="83" t="s">
        <v>637</v>
      </c>
      <c r="C267" s="84" t="s">
        <v>663</v>
      </c>
      <c r="D267" s="85">
        <v>3</v>
      </c>
      <c r="E267" s="85">
        <v>4</v>
      </c>
      <c r="F267" s="85"/>
      <c r="G267" s="85" t="s">
        <v>32</v>
      </c>
      <c r="H267" s="85">
        <v>1.37</v>
      </c>
      <c r="I267" s="86">
        <v>0.1875</v>
      </c>
      <c r="J267" s="87">
        <v>19040.377304467605</v>
      </c>
    </row>
    <row r="268" spans="1:13" s="81" customFormat="1" hidden="1" x14ac:dyDescent="0.25">
      <c r="A268" s="82" t="s">
        <v>664</v>
      </c>
      <c r="B268" s="90" t="s">
        <v>642</v>
      </c>
      <c r="C268" s="91" t="s">
        <v>665</v>
      </c>
      <c r="D268" s="85">
        <v>5</v>
      </c>
      <c r="E268" s="85">
        <v>2</v>
      </c>
      <c r="F268" s="85"/>
      <c r="G268" s="85" t="s">
        <v>44</v>
      </c>
      <c r="H268" s="85">
        <v>0.76</v>
      </c>
      <c r="I268" s="86">
        <v>0.41670000000000001</v>
      </c>
      <c r="J268" s="87">
        <v>5591.3623139972515</v>
      </c>
    </row>
    <row r="269" spans="1:13" s="81" customFormat="1" hidden="1" x14ac:dyDescent="0.25">
      <c r="A269" s="82" t="s">
        <v>666</v>
      </c>
      <c r="B269" s="90" t="s">
        <v>642</v>
      </c>
      <c r="C269" s="91" t="s">
        <v>667</v>
      </c>
      <c r="D269" s="85">
        <v>4</v>
      </c>
      <c r="E269" s="85">
        <v>2</v>
      </c>
      <c r="F269" s="85"/>
      <c r="G269" s="85" t="s">
        <v>44</v>
      </c>
      <c r="H269" s="85">
        <v>0.76</v>
      </c>
      <c r="I269" s="86">
        <v>0.41670000000000001</v>
      </c>
      <c r="J269" s="87">
        <v>5591.3623139972515</v>
      </c>
    </row>
    <row r="270" spans="1:13" s="81" customFormat="1" hidden="1" x14ac:dyDescent="0.25">
      <c r="A270" s="82" t="s">
        <v>668</v>
      </c>
      <c r="B270" s="90" t="s">
        <v>252</v>
      </c>
      <c r="C270" s="91" t="s">
        <v>669</v>
      </c>
      <c r="D270" s="85">
        <v>4</v>
      </c>
      <c r="E270" s="85">
        <v>2</v>
      </c>
      <c r="F270" s="85"/>
      <c r="G270" s="85" t="s">
        <v>44</v>
      </c>
      <c r="H270" s="85">
        <v>0.76</v>
      </c>
      <c r="I270" s="86">
        <v>0.41670000000000001</v>
      </c>
      <c r="J270" s="87">
        <v>3014.1912404454324</v>
      </c>
    </row>
    <row r="271" spans="1:13" s="81" customFormat="1" hidden="1" x14ac:dyDescent="0.25">
      <c r="A271" s="82" t="s">
        <v>670</v>
      </c>
      <c r="B271" s="90" t="s">
        <v>642</v>
      </c>
      <c r="C271" s="91" t="s">
        <v>671</v>
      </c>
      <c r="D271" s="85">
        <v>4</v>
      </c>
      <c r="E271" s="85">
        <v>2</v>
      </c>
      <c r="F271" s="85"/>
      <c r="G271" s="85" t="s">
        <v>44</v>
      </c>
      <c r="H271" s="85">
        <v>0.76</v>
      </c>
      <c r="I271" s="86">
        <v>0.41670000000000001</v>
      </c>
      <c r="J271" s="87">
        <v>5591.3623139972515</v>
      </c>
    </row>
    <row r="272" spans="1:13" s="81" customFormat="1" hidden="1" x14ac:dyDescent="0.25">
      <c r="A272" s="82" t="s">
        <v>672</v>
      </c>
      <c r="B272" s="90" t="s">
        <v>252</v>
      </c>
      <c r="C272" s="91" t="s">
        <v>673</v>
      </c>
      <c r="D272" s="85">
        <v>5</v>
      </c>
      <c r="E272" s="85">
        <v>2</v>
      </c>
      <c r="F272" s="85"/>
      <c r="G272" s="85" t="s">
        <v>44</v>
      </c>
      <c r="H272" s="85">
        <v>0.76</v>
      </c>
      <c r="I272" s="86">
        <v>0.41670000000000001</v>
      </c>
      <c r="J272" s="87">
        <v>3014.1912404454324</v>
      </c>
    </row>
    <row r="273" spans="1:12" s="81" customFormat="1" hidden="1" x14ac:dyDescent="0.25">
      <c r="A273" s="82" t="s">
        <v>674</v>
      </c>
      <c r="B273" s="90" t="s">
        <v>252</v>
      </c>
      <c r="C273" s="91" t="s">
        <v>675</v>
      </c>
      <c r="D273" s="85">
        <v>4</v>
      </c>
      <c r="E273" s="85">
        <v>2</v>
      </c>
      <c r="F273" s="85"/>
      <c r="G273" s="85" t="s">
        <v>44</v>
      </c>
      <c r="H273" s="85">
        <v>0.76</v>
      </c>
      <c r="I273" s="86">
        <v>0.41670000000000001</v>
      </c>
      <c r="J273" s="87">
        <v>3014.1912404454324</v>
      </c>
    </row>
    <row r="274" spans="1:12" s="81" customFormat="1" ht="30" hidden="1" x14ac:dyDescent="0.25">
      <c r="A274" s="82" t="s">
        <v>676</v>
      </c>
      <c r="B274" s="83" t="s">
        <v>677</v>
      </c>
      <c r="C274" s="84" t="s">
        <v>678</v>
      </c>
      <c r="D274" s="85" t="s">
        <v>171</v>
      </c>
      <c r="E274" s="85">
        <v>3</v>
      </c>
      <c r="F274" s="85">
        <v>2</v>
      </c>
      <c r="G274" s="85" t="s">
        <v>20</v>
      </c>
      <c r="H274" s="85">
        <v>1.07</v>
      </c>
      <c r="I274" s="86">
        <v>0.23710000000000001</v>
      </c>
      <c r="J274" s="87">
        <v>20280.13</v>
      </c>
      <c r="K274" s="93">
        <v>4</v>
      </c>
      <c r="L274" s="94">
        <f>J274*K274</f>
        <v>81120.52</v>
      </c>
    </row>
    <row r="275" spans="1:12" s="81" customFormat="1" ht="30" hidden="1" x14ac:dyDescent="0.25">
      <c r="A275" s="82" t="s">
        <v>679</v>
      </c>
      <c r="B275" s="83" t="s">
        <v>677</v>
      </c>
      <c r="C275" s="84" t="s">
        <v>678</v>
      </c>
      <c r="D275" s="85">
        <v>3</v>
      </c>
      <c r="E275" s="85">
        <v>5</v>
      </c>
      <c r="F275" s="85">
        <v>1</v>
      </c>
      <c r="G275" s="85" t="s">
        <v>110</v>
      </c>
      <c r="H275" s="85">
        <v>2.16</v>
      </c>
      <c r="I275" s="86">
        <v>0.32500000000000001</v>
      </c>
      <c r="J275" s="87">
        <v>20280.13</v>
      </c>
      <c r="K275" s="88">
        <v>1</v>
      </c>
      <c r="L275" s="89">
        <f>K275*J275</f>
        <v>20280.13</v>
      </c>
    </row>
    <row r="276" spans="1:12" s="81" customFormat="1" ht="45" hidden="1" x14ac:dyDescent="0.25">
      <c r="A276" s="82" t="s">
        <v>680</v>
      </c>
      <c r="B276" s="83" t="s">
        <v>681</v>
      </c>
      <c r="C276" s="84" t="s">
        <v>682</v>
      </c>
      <c r="D276" s="85" t="s">
        <v>171</v>
      </c>
      <c r="E276" s="85">
        <v>3</v>
      </c>
      <c r="F276" s="85">
        <v>2</v>
      </c>
      <c r="G276" s="85" t="s">
        <v>20</v>
      </c>
      <c r="H276" s="85">
        <v>1.07</v>
      </c>
      <c r="I276" s="86">
        <v>0.23710000000000001</v>
      </c>
      <c r="J276" s="87">
        <v>22955.45</v>
      </c>
      <c r="K276" s="108">
        <v>12</v>
      </c>
      <c r="L276" s="109">
        <f>J276*K276</f>
        <v>275465.40000000002</v>
      </c>
    </row>
    <row r="277" spans="1:12" s="81" customFormat="1" ht="45" hidden="1" x14ac:dyDescent="0.25">
      <c r="A277" s="82" t="s">
        <v>683</v>
      </c>
      <c r="B277" s="83" t="s">
        <v>681</v>
      </c>
      <c r="C277" s="84" t="s">
        <v>682</v>
      </c>
      <c r="D277" s="85">
        <v>3</v>
      </c>
      <c r="E277" s="85">
        <v>5</v>
      </c>
      <c r="F277" s="85">
        <v>1</v>
      </c>
      <c r="G277" s="85" t="s">
        <v>110</v>
      </c>
      <c r="H277" s="85">
        <v>2.16</v>
      </c>
      <c r="I277" s="86">
        <v>0.32500000000000001</v>
      </c>
      <c r="J277" s="87">
        <v>22955.45</v>
      </c>
      <c r="K277" s="88">
        <v>1</v>
      </c>
      <c r="L277" s="89">
        <f>K277*J277</f>
        <v>22955.45</v>
      </c>
    </row>
    <row r="278" spans="1:12" s="81" customFormat="1" ht="30" hidden="1" x14ac:dyDescent="0.25">
      <c r="A278" s="82" t="s">
        <v>684</v>
      </c>
      <c r="B278" s="83" t="s">
        <v>685</v>
      </c>
      <c r="C278" s="84" t="s">
        <v>686</v>
      </c>
      <c r="D278" s="85">
        <v>5</v>
      </c>
      <c r="E278" s="85">
        <v>4</v>
      </c>
      <c r="F278" s="85"/>
      <c r="G278" s="85" t="s">
        <v>32</v>
      </c>
      <c r="H278" s="85">
        <v>1.37</v>
      </c>
      <c r="I278" s="86">
        <v>0.1875</v>
      </c>
      <c r="J278" s="87">
        <v>18372.517373374965</v>
      </c>
    </row>
    <row r="279" spans="1:12" s="81" customFormat="1" ht="30" hidden="1" x14ac:dyDescent="0.25">
      <c r="A279" s="82" t="s">
        <v>687</v>
      </c>
      <c r="B279" s="83" t="s">
        <v>688</v>
      </c>
      <c r="C279" s="84" t="s">
        <v>689</v>
      </c>
      <c r="D279" s="85">
        <v>4</v>
      </c>
      <c r="E279" s="85">
        <v>4</v>
      </c>
      <c r="F279" s="85"/>
      <c r="G279" s="85" t="s">
        <v>32</v>
      </c>
      <c r="H279" s="85">
        <v>1.37</v>
      </c>
      <c r="I279" s="86">
        <v>0.1875</v>
      </c>
      <c r="J279" s="87">
        <v>16724.602263279947</v>
      </c>
    </row>
    <row r="280" spans="1:12" s="81" customFormat="1" hidden="1" x14ac:dyDescent="0.25">
      <c r="A280" s="82" t="s">
        <v>690</v>
      </c>
      <c r="B280" s="90" t="s">
        <v>691</v>
      </c>
      <c r="C280" s="91" t="s">
        <v>692</v>
      </c>
      <c r="D280" s="85">
        <v>1</v>
      </c>
      <c r="E280" s="85">
        <v>2</v>
      </c>
      <c r="F280" s="85"/>
      <c r="G280" s="85" t="s">
        <v>44</v>
      </c>
      <c r="H280" s="85">
        <v>0.76</v>
      </c>
      <c r="I280" s="86">
        <v>0.41670000000000001</v>
      </c>
      <c r="J280" s="87">
        <v>10498.889668422196</v>
      </c>
    </row>
    <row r="281" spans="1:12" s="81" customFormat="1" hidden="1" x14ac:dyDescent="0.25">
      <c r="A281" s="82" t="s">
        <v>693</v>
      </c>
      <c r="B281" s="90" t="s">
        <v>694</v>
      </c>
      <c r="C281" s="91" t="s">
        <v>695</v>
      </c>
      <c r="D281" s="85">
        <v>1</v>
      </c>
      <c r="E281" s="85">
        <v>2</v>
      </c>
      <c r="F281" s="85"/>
      <c r="G281" s="85" t="s">
        <v>44</v>
      </c>
      <c r="H281" s="85">
        <v>0.76</v>
      </c>
      <c r="I281" s="86">
        <v>0.41670000000000001</v>
      </c>
      <c r="J281" s="87">
        <v>8388.7950415647865</v>
      </c>
    </row>
    <row r="282" spans="1:12" s="81" customFormat="1" ht="30" hidden="1" x14ac:dyDescent="0.25">
      <c r="A282" s="82" t="s">
        <v>696</v>
      </c>
      <c r="B282" s="83" t="s">
        <v>694</v>
      </c>
      <c r="C282" s="84" t="s">
        <v>695</v>
      </c>
      <c r="D282" s="85">
        <v>2</v>
      </c>
      <c r="E282" s="85">
        <v>4</v>
      </c>
      <c r="F282" s="85"/>
      <c r="G282" s="85" t="s">
        <v>32</v>
      </c>
      <c r="H282" s="85">
        <v>1.37</v>
      </c>
      <c r="I282" s="86">
        <v>0.1875</v>
      </c>
      <c r="J282" s="87">
        <v>16777.590083129573</v>
      </c>
    </row>
    <row r="283" spans="1:12" s="81" customFormat="1" ht="30" hidden="1" x14ac:dyDescent="0.25">
      <c r="A283" s="82" t="s">
        <v>697</v>
      </c>
      <c r="B283" s="83" t="s">
        <v>354</v>
      </c>
      <c r="C283" s="84" t="s">
        <v>698</v>
      </c>
      <c r="D283" s="85">
        <v>5</v>
      </c>
      <c r="E283" s="85">
        <v>3</v>
      </c>
      <c r="F283" s="85">
        <v>2</v>
      </c>
      <c r="G283" s="85" t="s">
        <v>20</v>
      </c>
      <c r="H283" s="85">
        <v>1.07</v>
      </c>
      <c r="I283" s="86">
        <v>0.23710000000000001</v>
      </c>
      <c r="J283" s="87">
        <v>15675.27</v>
      </c>
      <c r="K283" s="88">
        <v>1</v>
      </c>
      <c r="L283" s="89">
        <f>J283*K283</f>
        <v>15675.27</v>
      </c>
    </row>
    <row r="284" spans="1:12" s="81" customFormat="1" hidden="1" x14ac:dyDescent="0.25">
      <c r="A284" s="82" t="s">
        <v>699</v>
      </c>
      <c r="B284" s="90" t="s">
        <v>50</v>
      </c>
      <c r="C284" s="91" t="s">
        <v>700</v>
      </c>
      <c r="D284" s="85">
        <v>1</v>
      </c>
      <c r="E284" s="85">
        <v>1</v>
      </c>
      <c r="F284" s="85"/>
      <c r="G284" s="85" t="s">
        <v>24</v>
      </c>
      <c r="H284" s="85">
        <v>0.4</v>
      </c>
      <c r="I284" s="86">
        <v>0.55630000000000002</v>
      </c>
      <c r="J284" s="87">
        <v>5975.0902926689514</v>
      </c>
    </row>
    <row r="285" spans="1:12" s="81" customFormat="1" ht="30" hidden="1" x14ac:dyDescent="0.25">
      <c r="A285" s="82" t="s">
        <v>701</v>
      </c>
      <c r="B285" s="83" t="s">
        <v>169</v>
      </c>
      <c r="C285" s="84" t="s">
        <v>702</v>
      </c>
      <c r="D285" s="85">
        <v>1</v>
      </c>
      <c r="E285" s="85">
        <v>3</v>
      </c>
      <c r="F285" s="85">
        <v>1</v>
      </c>
      <c r="G285" s="85" t="s">
        <v>20</v>
      </c>
      <c r="H285" s="85">
        <v>1.07</v>
      </c>
      <c r="I285" s="86">
        <v>0.23710000000000001</v>
      </c>
      <c r="J285" s="87">
        <v>9738.9706802526707</v>
      </c>
      <c r="K285" s="88">
        <v>10</v>
      </c>
      <c r="L285" s="89">
        <f>J285*K285</f>
        <v>97389.706802526707</v>
      </c>
    </row>
    <row r="286" spans="1:12" s="81" customFormat="1" hidden="1" x14ac:dyDescent="0.25">
      <c r="A286" s="82" t="s">
        <v>703</v>
      </c>
      <c r="B286" s="90" t="s">
        <v>586</v>
      </c>
      <c r="C286" s="91" t="s">
        <v>704</v>
      </c>
      <c r="D286" s="85">
        <v>1</v>
      </c>
      <c r="E286" s="85">
        <v>1</v>
      </c>
      <c r="F286" s="85"/>
      <c r="G286" s="85" t="s">
        <v>24</v>
      </c>
      <c r="H286" s="85">
        <v>0.4</v>
      </c>
      <c r="I286" s="86">
        <v>0.55630000000000002</v>
      </c>
      <c r="J286" s="87">
        <v>4462.4363187537456</v>
      </c>
    </row>
    <row r="287" spans="1:12" s="81" customFormat="1" hidden="1" x14ac:dyDescent="0.25">
      <c r="A287" s="82" t="s">
        <v>705</v>
      </c>
      <c r="B287" s="90" t="s">
        <v>706</v>
      </c>
      <c r="C287" s="91" t="s">
        <v>707</v>
      </c>
      <c r="D287" s="85">
        <v>1</v>
      </c>
      <c r="E287" s="85">
        <v>1</v>
      </c>
      <c r="F287" s="85"/>
      <c r="G287" s="85" t="s">
        <v>24</v>
      </c>
      <c r="H287" s="85">
        <v>0.4</v>
      </c>
      <c r="I287" s="86">
        <v>0.55630000000000002</v>
      </c>
      <c r="J287" s="87">
        <v>5619.9879787232521</v>
      </c>
    </row>
    <row r="288" spans="1:12" s="81" customFormat="1" hidden="1" x14ac:dyDescent="0.25">
      <c r="A288" s="82" t="s">
        <v>708</v>
      </c>
      <c r="B288" s="90" t="s">
        <v>706</v>
      </c>
      <c r="C288" s="91" t="s">
        <v>707</v>
      </c>
      <c r="D288" s="85">
        <v>3</v>
      </c>
      <c r="E288" s="85">
        <v>2</v>
      </c>
      <c r="F288" s="85"/>
      <c r="G288" s="85" t="s">
        <v>44</v>
      </c>
      <c r="H288" s="85">
        <v>0.76</v>
      </c>
      <c r="I288" s="86">
        <v>0.41670000000000001</v>
      </c>
      <c r="J288" s="87">
        <v>8761.062696088231</v>
      </c>
    </row>
    <row r="289" spans="1:12" s="81" customFormat="1" hidden="1" x14ac:dyDescent="0.25">
      <c r="A289" s="82" t="s">
        <v>709</v>
      </c>
      <c r="B289" s="90" t="s">
        <v>710</v>
      </c>
      <c r="C289" s="91" t="s">
        <v>711</v>
      </c>
      <c r="D289" s="85">
        <v>1</v>
      </c>
      <c r="E289" s="85">
        <v>15</v>
      </c>
      <c r="F289" s="85"/>
      <c r="G289" s="85" t="s">
        <v>195</v>
      </c>
      <c r="H289" s="85">
        <v>13.86</v>
      </c>
      <c r="I289" s="86">
        <v>1.55E-2</v>
      </c>
      <c r="J289" s="87">
        <v>337183.97218579176</v>
      </c>
    </row>
    <row r="290" spans="1:12" s="81" customFormat="1" hidden="1" x14ac:dyDescent="0.25">
      <c r="A290" s="82" t="s">
        <v>712</v>
      </c>
      <c r="B290" s="90" t="s">
        <v>475</v>
      </c>
      <c r="C290" s="91" t="s">
        <v>713</v>
      </c>
      <c r="D290" s="85">
        <v>1</v>
      </c>
      <c r="E290" s="85">
        <v>1</v>
      </c>
      <c r="F290" s="85"/>
      <c r="G290" s="85" t="s">
        <v>24</v>
      </c>
      <c r="H290" s="85">
        <v>0.4</v>
      </c>
      <c r="I290" s="86">
        <v>0.55630000000000002</v>
      </c>
      <c r="J290" s="87">
        <v>5823.7213062471619</v>
      </c>
    </row>
    <row r="291" spans="1:12" s="81" customFormat="1" ht="30" hidden="1" x14ac:dyDescent="0.25">
      <c r="A291" s="82" t="s">
        <v>714</v>
      </c>
      <c r="B291" s="83" t="s">
        <v>475</v>
      </c>
      <c r="C291" s="84" t="s">
        <v>713</v>
      </c>
      <c r="D291" s="85">
        <v>3</v>
      </c>
      <c r="E291" s="85">
        <v>4</v>
      </c>
      <c r="F291" s="85"/>
      <c r="G291" s="85" t="s">
        <v>32</v>
      </c>
      <c r="H291" s="85">
        <v>1.37</v>
      </c>
      <c r="I291" s="86">
        <v>0.1875</v>
      </c>
      <c r="J291" s="87">
        <v>14722.90876529546</v>
      </c>
    </row>
    <row r="292" spans="1:12" s="81" customFormat="1" ht="30" hidden="1" x14ac:dyDescent="0.25">
      <c r="A292" s="82" t="s">
        <v>715</v>
      </c>
      <c r="B292" s="83" t="s">
        <v>169</v>
      </c>
      <c r="C292" s="84" t="s">
        <v>716</v>
      </c>
      <c r="D292" s="85">
        <v>1</v>
      </c>
      <c r="E292" s="85">
        <v>3</v>
      </c>
      <c r="F292" s="85">
        <v>1</v>
      </c>
      <c r="G292" s="85" t="s">
        <v>20</v>
      </c>
      <c r="H292" s="85">
        <v>1.07</v>
      </c>
      <c r="I292" s="86">
        <v>0.23710000000000001</v>
      </c>
      <c r="J292" s="87">
        <v>9979.5176438653689</v>
      </c>
      <c r="K292" s="88">
        <v>24</v>
      </c>
      <c r="L292" s="89">
        <f>J292*K292</f>
        <v>239508.42345276885</v>
      </c>
    </row>
    <row r="293" spans="1:12" s="81" customFormat="1" hidden="1" x14ac:dyDescent="0.25">
      <c r="A293" s="82" t="s">
        <v>717</v>
      </c>
      <c r="B293" s="90" t="s">
        <v>373</v>
      </c>
      <c r="C293" s="91" t="s">
        <v>718</v>
      </c>
      <c r="D293" s="85">
        <v>1</v>
      </c>
      <c r="E293" s="85">
        <v>10</v>
      </c>
      <c r="F293" s="85"/>
      <c r="G293" s="85" t="s">
        <v>188</v>
      </c>
      <c r="H293" s="85">
        <v>5.25</v>
      </c>
      <c r="I293" s="86">
        <v>5.79E-2</v>
      </c>
      <c r="J293" s="87">
        <v>95973.467764845147</v>
      </c>
    </row>
    <row r="294" spans="1:12" s="81" customFormat="1" hidden="1" x14ac:dyDescent="0.25">
      <c r="A294" s="82" t="s">
        <v>719</v>
      </c>
      <c r="B294" s="90" t="s">
        <v>105</v>
      </c>
      <c r="C294" s="91" t="s">
        <v>720</v>
      </c>
      <c r="D294" s="85">
        <v>1</v>
      </c>
      <c r="E294" s="85">
        <v>1</v>
      </c>
      <c r="F294" s="85"/>
      <c r="G294" s="85" t="s">
        <v>24</v>
      </c>
      <c r="H294" s="85">
        <v>0.4</v>
      </c>
      <c r="I294" s="86">
        <v>0.55630000000000002</v>
      </c>
      <c r="J294" s="87">
        <v>5110.0565321161366</v>
      </c>
    </row>
    <row r="295" spans="1:12" s="81" customFormat="1" hidden="1" x14ac:dyDescent="0.25">
      <c r="A295" s="82" t="s">
        <v>721</v>
      </c>
      <c r="B295" s="83" t="s">
        <v>105</v>
      </c>
      <c r="C295" s="84" t="s">
        <v>720</v>
      </c>
      <c r="D295" s="85">
        <v>3</v>
      </c>
      <c r="E295" s="85">
        <v>4</v>
      </c>
      <c r="F295" s="85"/>
      <c r="G295" s="85" t="s">
        <v>32</v>
      </c>
      <c r="H295" s="85">
        <v>1.37</v>
      </c>
      <c r="I295" s="86">
        <v>0.1875</v>
      </c>
      <c r="J295" s="87">
        <v>15330.169596348409</v>
      </c>
    </row>
    <row r="296" spans="1:12" s="81" customFormat="1" ht="30" hidden="1" x14ac:dyDescent="0.25">
      <c r="A296" s="82" t="s">
        <v>722</v>
      </c>
      <c r="B296" s="83" t="s">
        <v>354</v>
      </c>
      <c r="C296" s="84" t="s">
        <v>723</v>
      </c>
      <c r="D296" s="85">
        <v>5</v>
      </c>
      <c r="E296" s="85">
        <v>3</v>
      </c>
      <c r="F296" s="85">
        <v>2</v>
      </c>
      <c r="G296" s="85" t="s">
        <v>20</v>
      </c>
      <c r="H296" s="85">
        <v>1.07</v>
      </c>
      <c r="I296" s="86">
        <v>0.23710000000000001</v>
      </c>
      <c r="J296" s="87">
        <v>15536.22</v>
      </c>
      <c r="K296" s="88">
        <v>1</v>
      </c>
      <c r="L296" s="89">
        <f>J296*K296</f>
        <v>15536.22</v>
      </c>
    </row>
    <row r="297" spans="1:12" s="81" customFormat="1" ht="45" hidden="1" x14ac:dyDescent="0.25">
      <c r="A297" s="82" t="s">
        <v>724</v>
      </c>
      <c r="B297" s="90" t="s">
        <v>459</v>
      </c>
      <c r="C297" s="92" t="s">
        <v>725</v>
      </c>
      <c r="D297" s="85">
        <v>15</v>
      </c>
      <c r="E297" s="85">
        <v>8</v>
      </c>
      <c r="F297" s="85"/>
      <c r="G297" s="85" t="s">
        <v>99</v>
      </c>
      <c r="H297" s="85">
        <v>4.4400000000000004</v>
      </c>
      <c r="I297" s="86">
        <v>7.7700000000000005E-2</v>
      </c>
      <c r="J297" s="87">
        <v>42923.940923534465</v>
      </c>
    </row>
    <row r="298" spans="1:12" s="81" customFormat="1" hidden="1" x14ac:dyDescent="0.25">
      <c r="A298" s="82" t="s">
        <v>726</v>
      </c>
      <c r="B298" s="90" t="s">
        <v>727</v>
      </c>
      <c r="C298" s="91" t="s">
        <v>728</v>
      </c>
      <c r="D298" s="85">
        <v>3</v>
      </c>
      <c r="E298" s="85">
        <v>2</v>
      </c>
      <c r="F298" s="85"/>
      <c r="G298" s="85" t="s">
        <v>44</v>
      </c>
      <c r="H298" s="85">
        <v>0.76</v>
      </c>
      <c r="I298" s="86">
        <v>0.41670000000000001</v>
      </c>
      <c r="J298" s="87">
        <v>21643.545201609788</v>
      </c>
    </row>
    <row r="299" spans="1:12" s="81" customFormat="1" ht="30" hidden="1" x14ac:dyDescent="0.25">
      <c r="A299" s="82" t="s">
        <v>729</v>
      </c>
      <c r="B299" s="83" t="s">
        <v>18</v>
      </c>
      <c r="C299" s="92" t="s">
        <v>730</v>
      </c>
      <c r="D299" s="85">
        <v>7</v>
      </c>
      <c r="E299" s="85">
        <v>5</v>
      </c>
      <c r="F299" s="85">
        <v>1</v>
      </c>
      <c r="G299" s="85" t="s">
        <v>110</v>
      </c>
      <c r="H299" s="85">
        <v>2.16</v>
      </c>
      <c r="I299" s="86">
        <v>0.32500000000000001</v>
      </c>
      <c r="J299" s="87">
        <v>13972.37</v>
      </c>
      <c r="K299" s="88">
        <v>1</v>
      </c>
      <c r="L299" s="89">
        <f>K299*J299</f>
        <v>13972.37</v>
      </c>
    </row>
    <row r="300" spans="1:12" s="81" customFormat="1" hidden="1" x14ac:dyDescent="0.25">
      <c r="A300" s="82" t="s">
        <v>731</v>
      </c>
      <c r="B300" s="90" t="s">
        <v>732</v>
      </c>
      <c r="C300" s="91" t="s">
        <v>733</v>
      </c>
      <c r="D300" s="85">
        <v>1</v>
      </c>
      <c r="E300" s="85">
        <v>1</v>
      </c>
      <c r="F300" s="85"/>
      <c r="G300" s="85" t="s">
        <v>24</v>
      </c>
      <c r="H300" s="85">
        <v>0.4</v>
      </c>
      <c r="I300" s="86">
        <v>0.55630000000000002</v>
      </c>
      <c r="J300" s="87">
        <v>5632.5470063250168</v>
      </c>
    </row>
    <row r="301" spans="1:12" s="81" customFormat="1" hidden="1" x14ac:dyDescent="0.25">
      <c r="A301" s="82" t="s">
        <v>734</v>
      </c>
      <c r="B301" s="90" t="s">
        <v>485</v>
      </c>
      <c r="C301" s="91" t="s">
        <v>735</v>
      </c>
      <c r="D301" s="85">
        <v>1</v>
      </c>
      <c r="E301" s="85">
        <v>1</v>
      </c>
      <c r="F301" s="85"/>
      <c r="G301" s="85" t="s">
        <v>24</v>
      </c>
      <c r="H301" s="85">
        <v>0.4</v>
      </c>
      <c r="I301" s="86">
        <v>0.55630000000000002</v>
      </c>
      <c r="J301" s="87">
        <v>6286.2661094306386</v>
      </c>
    </row>
    <row r="302" spans="1:12" s="81" customFormat="1" hidden="1" x14ac:dyDescent="0.25">
      <c r="A302" s="82" t="s">
        <v>736</v>
      </c>
      <c r="B302" s="90" t="s">
        <v>161</v>
      </c>
      <c r="C302" s="91" t="s">
        <v>737</v>
      </c>
      <c r="D302" s="85">
        <v>1</v>
      </c>
      <c r="E302" s="85">
        <v>1</v>
      </c>
      <c r="F302" s="85"/>
      <c r="G302" s="85" t="s">
        <v>24</v>
      </c>
      <c r="H302" s="85">
        <v>0.4</v>
      </c>
      <c r="I302" s="86">
        <v>0.55630000000000002</v>
      </c>
      <c r="J302" s="87">
        <v>7501.9442004265147</v>
      </c>
    </row>
    <row r="303" spans="1:12" s="81" customFormat="1" ht="30" hidden="1" x14ac:dyDescent="0.25">
      <c r="A303" s="82" t="s">
        <v>738</v>
      </c>
      <c r="B303" s="83" t="s">
        <v>161</v>
      </c>
      <c r="C303" s="84" t="s">
        <v>737</v>
      </c>
      <c r="D303" s="85">
        <v>3</v>
      </c>
      <c r="E303" s="85">
        <v>4</v>
      </c>
      <c r="F303" s="85"/>
      <c r="G303" s="85" t="s">
        <v>32</v>
      </c>
      <c r="H303" s="85">
        <v>1.37</v>
      </c>
      <c r="I303" s="86">
        <v>0.1875</v>
      </c>
      <c r="J303" s="87">
        <v>13507.053445633403</v>
      </c>
    </row>
    <row r="304" spans="1:12" s="81" customFormat="1" ht="15" hidden="1" customHeight="1" x14ac:dyDescent="0.25">
      <c r="A304" s="82" t="s">
        <v>739</v>
      </c>
      <c r="B304" s="90" t="s">
        <v>267</v>
      </c>
      <c r="C304" s="91" t="s">
        <v>740</v>
      </c>
      <c r="D304" s="85">
        <v>5</v>
      </c>
      <c r="E304" s="85">
        <v>2</v>
      </c>
      <c r="F304" s="85"/>
      <c r="G304" s="85" t="s">
        <v>44</v>
      </c>
      <c r="H304" s="85">
        <v>0.76</v>
      </c>
      <c r="I304" s="86">
        <v>0.41670000000000001</v>
      </c>
      <c r="J304" s="87">
        <v>3277.7491458501827</v>
      </c>
    </row>
    <row r="305" spans="1:12" s="81" customFormat="1" hidden="1" x14ac:dyDescent="0.25">
      <c r="A305" s="82" t="s">
        <v>741</v>
      </c>
      <c r="B305" s="90" t="s">
        <v>394</v>
      </c>
      <c r="C305" s="91" t="s">
        <v>742</v>
      </c>
      <c r="D305" s="85">
        <v>5</v>
      </c>
      <c r="E305" s="85">
        <v>2</v>
      </c>
      <c r="F305" s="85"/>
      <c r="G305" s="85" t="s">
        <v>44</v>
      </c>
      <c r="H305" s="85">
        <v>0.76</v>
      </c>
      <c r="I305" s="86">
        <v>0.41670000000000001</v>
      </c>
      <c r="J305" s="87">
        <v>6754.7981349666161</v>
      </c>
    </row>
    <row r="306" spans="1:12" s="81" customFormat="1" hidden="1" x14ac:dyDescent="0.25">
      <c r="A306" s="82" t="s">
        <v>743</v>
      </c>
      <c r="B306" s="90" t="s">
        <v>744</v>
      </c>
      <c r="C306" s="91" t="s">
        <v>745</v>
      </c>
      <c r="D306" s="85">
        <v>1</v>
      </c>
      <c r="E306" s="85">
        <v>2</v>
      </c>
      <c r="F306" s="85"/>
      <c r="G306" s="85" t="s">
        <v>44</v>
      </c>
      <c r="H306" s="85">
        <v>0.76</v>
      </c>
      <c r="I306" s="86">
        <v>0.41670000000000001</v>
      </c>
      <c r="J306" s="87">
        <v>20865.844156645137</v>
      </c>
    </row>
    <row r="307" spans="1:12" s="81" customFormat="1" ht="60" hidden="1" x14ac:dyDescent="0.25">
      <c r="A307" s="82" t="s">
        <v>746</v>
      </c>
      <c r="B307" s="90" t="s">
        <v>150</v>
      </c>
      <c r="C307" s="92" t="s">
        <v>747</v>
      </c>
      <c r="D307" s="85">
        <v>2</v>
      </c>
      <c r="E307" s="85">
        <v>2</v>
      </c>
      <c r="F307" s="85"/>
      <c r="G307" s="85" t="s">
        <v>44</v>
      </c>
      <c r="H307" s="85">
        <v>0.76</v>
      </c>
      <c r="I307" s="86">
        <v>0.41670000000000001</v>
      </c>
      <c r="J307" s="87">
        <v>6405.8187324187838</v>
      </c>
    </row>
    <row r="308" spans="1:12" s="81" customFormat="1" ht="30" hidden="1" x14ac:dyDescent="0.25">
      <c r="A308" s="82" t="s">
        <v>748</v>
      </c>
      <c r="B308" s="83" t="s">
        <v>749</v>
      </c>
      <c r="C308" s="84" t="s">
        <v>750</v>
      </c>
      <c r="D308" s="85">
        <v>1</v>
      </c>
      <c r="E308" s="85">
        <v>4</v>
      </c>
      <c r="F308" s="85"/>
      <c r="G308" s="85" t="s">
        <v>32</v>
      </c>
      <c r="H308" s="85">
        <v>1.37</v>
      </c>
      <c r="I308" s="86">
        <v>0.1875</v>
      </c>
      <c r="J308" s="87">
        <v>50144.71</v>
      </c>
    </row>
    <row r="309" spans="1:12" s="81" customFormat="1" ht="30" hidden="1" customHeight="1" x14ac:dyDescent="0.25">
      <c r="A309" s="99" t="s">
        <v>751</v>
      </c>
      <c r="B309" s="100" t="s">
        <v>749</v>
      </c>
      <c r="C309" s="122" t="s">
        <v>750</v>
      </c>
      <c r="D309" s="88">
        <v>2</v>
      </c>
      <c r="E309" s="88">
        <v>6</v>
      </c>
      <c r="F309" s="88">
        <v>2</v>
      </c>
      <c r="G309" s="88" t="s">
        <v>114</v>
      </c>
      <c r="H309" s="88">
        <v>2.68</v>
      </c>
      <c r="I309" s="102">
        <v>8.7599999999999997E-2</v>
      </c>
      <c r="J309" s="103">
        <v>57172.17</v>
      </c>
      <c r="K309" s="88">
        <v>24</v>
      </c>
      <c r="L309" s="89">
        <f>J309*K309</f>
        <v>1372132.08</v>
      </c>
    </row>
    <row r="310" spans="1:12" s="81" customFormat="1" ht="30" hidden="1" x14ac:dyDescent="0.25">
      <c r="A310" s="99" t="s">
        <v>752</v>
      </c>
      <c r="B310" s="100" t="s">
        <v>749</v>
      </c>
      <c r="C310" s="122" t="s">
        <v>753</v>
      </c>
      <c r="D310" s="88">
        <v>1</v>
      </c>
      <c r="E310" s="88">
        <v>6</v>
      </c>
      <c r="F310" s="88">
        <v>3</v>
      </c>
      <c r="G310" s="88" t="s">
        <v>114</v>
      </c>
      <c r="H310" s="88">
        <v>2.68</v>
      </c>
      <c r="I310" s="102">
        <v>8.7599999999999997E-2</v>
      </c>
      <c r="J310" s="103">
        <v>91261.96</v>
      </c>
      <c r="K310" s="88">
        <v>4</v>
      </c>
      <c r="L310" s="89">
        <f>J310*K310</f>
        <v>365047.84</v>
      </c>
    </row>
    <row r="311" spans="1:12" s="81" customFormat="1" hidden="1" x14ac:dyDescent="0.25">
      <c r="A311" s="82" t="s">
        <v>754</v>
      </c>
      <c r="B311" s="90" t="s">
        <v>749</v>
      </c>
      <c r="C311" s="91" t="s">
        <v>753</v>
      </c>
      <c r="D311" s="85">
        <v>2</v>
      </c>
      <c r="E311" s="85">
        <v>10</v>
      </c>
      <c r="F311" s="85"/>
      <c r="G311" s="85" t="s">
        <v>188</v>
      </c>
      <c r="H311" s="85">
        <v>5.25</v>
      </c>
      <c r="I311" s="86">
        <v>5.79E-2</v>
      </c>
      <c r="J311" s="87">
        <v>96289.420914099348</v>
      </c>
    </row>
    <row r="312" spans="1:12" s="81" customFormat="1" ht="30" hidden="1" x14ac:dyDescent="0.25">
      <c r="A312" s="82" t="s">
        <v>755</v>
      </c>
      <c r="B312" s="83" t="s">
        <v>286</v>
      </c>
      <c r="C312" s="84" t="s">
        <v>756</v>
      </c>
      <c r="D312" s="85">
        <v>1</v>
      </c>
      <c r="E312" s="85">
        <v>4</v>
      </c>
      <c r="F312" s="85"/>
      <c r="G312" s="85" t="s">
        <v>32</v>
      </c>
      <c r="H312" s="85">
        <v>1.37</v>
      </c>
      <c r="I312" s="86">
        <v>0.1875</v>
      </c>
      <c r="J312" s="87">
        <v>61621.007181853565</v>
      </c>
    </row>
    <row r="313" spans="1:12" s="81" customFormat="1" ht="30" hidden="1" x14ac:dyDescent="0.25">
      <c r="A313" s="99" t="s">
        <v>757</v>
      </c>
      <c r="B313" s="100" t="s">
        <v>286</v>
      </c>
      <c r="C313" s="122" t="s">
        <v>758</v>
      </c>
      <c r="D313" s="88">
        <v>1</v>
      </c>
      <c r="E313" s="88">
        <v>6</v>
      </c>
      <c r="F313" s="88">
        <v>3</v>
      </c>
      <c r="G313" s="88" t="s">
        <v>114</v>
      </c>
      <c r="H313" s="88">
        <v>2.68</v>
      </c>
      <c r="I313" s="102">
        <v>8.7599999999999997E-2</v>
      </c>
      <c r="J313" s="103">
        <v>104738.26</v>
      </c>
      <c r="K313" s="88">
        <v>8</v>
      </c>
      <c r="L313" s="89">
        <f>J313*K313</f>
        <v>837906.08</v>
      </c>
    </row>
    <row r="314" spans="1:12" s="81" customFormat="1" ht="30" hidden="1" x14ac:dyDescent="0.25">
      <c r="A314" s="82" t="s">
        <v>759</v>
      </c>
      <c r="B314" s="83" t="s">
        <v>760</v>
      </c>
      <c r="C314" s="84" t="s">
        <v>761</v>
      </c>
      <c r="D314" s="85">
        <v>1</v>
      </c>
      <c r="E314" s="85">
        <v>3</v>
      </c>
      <c r="F314" s="85">
        <v>3</v>
      </c>
      <c r="G314" s="85" t="s">
        <v>20</v>
      </c>
      <c r="H314" s="85">
        <v>1.07</v>
      </c>
      <c r="I314" s="86">
        <v>0.23710000000000001</v>
      </c>
      <c r="J314" s="87">
        <v>47120.654705767498</v>
      </c>
      <c r="K314" s="108">
        <v>24</v>
      </c>
      <c r="L314" s="109">
        <f>K314*J314</f>
        <v>1130895.71293842</v>
      </c>
    </row>
    <row r="315" spans="1:12" s="81" customFormat="1" ht="30" hidden="1" x14ac:dyDescent="0.25">
      <c r="A315" s="99" t="s">
        <v>762</v>
      </c>
      <c r="B315" s="100" t="s">
        <v>760</v>
      </c>
      <c r="C315" s="101" t="s">
        <v>763</v>
      </c>
      <c r="D315" s="88">
        <v>1</v>
      </c>
      <c r="E315" s="88">
        <v>5</v>
      </c>
      <c r="F315" s="88">
        <v>3</v>
      </c>
      <c r="G315" s="88" t="s">
        <v>110</v>
      </c>
      <c r="H315" s="88">
        <v>2.16</v>
      </c>
      <c r="I315" s="102">
        <v>0.32500000000000001</v>
      </c>
      <c r="J315" s="103">
        <v>90237.9</v>
      </c>
      <c r="K315" s="88">
        <v>1</v>
      </c>
      <c r="L315" s="89">
        <f>J315*K315</f>
        <v>90237.9</v>
      </c>
    </row>
    <row r="316" spans="1:12" s="81" customFormat="1" hidden="1" x14ac:dyDescent="0.25">
      <c r="A316" s="82" t="s">
        <v>764</v>
      </c>
      <c r="B316" s="90" t="s">
        <v>289</v>
      </c>
      <c r="C316" s="91" t="s">
        <v>765</v>
      </c>
      <c r="D316" s="85">
        <v>1</v>
      </c>
      <c r="E316" s="85">
        <v>10</v>
      </c>
      <c r="F316" s="85"/>
      <c r="G316" s="85" t="s">
        <v>188</v>
      </c>
      <c r="H316" s="85">
        <v>5.25</v>
      </c>
      <c r="I316" s="86">
        <v>5.79E-2</v>
      </c>
      <c r="J316" s="87">
        <v>100022.86371408749</v>
      </c>
    </row>
    <row r="317" spans="1:12" s="81" customFormat="1" hidden="1" x14ac:dyDescent="0.25">
      <c r="A317" s="82" t="s">
        <v>766</v>
      </c>
      <c r="B317" s="90" t="s">
        <v>767</v>
      </c>
      <c r="C317" s="91" t="s">
        <v>768</v>
      </c>
      <c r="D317" s="85">
        <v>1</v>
      </c>
      <c r="E317" s="85">
        <v>9</v>
      </c>
      <c r="F317" s="85"/>
      <c r="G317" s="85" t="s">
        <v>118</v>
      </c>
      <c r="H317" s="85">
        <v>4.88</v>
      </c>
      <c r="I317" s="86">
        <v>5.8400000000000001E-2</v>
      </c>
      <c r="J317" s="87">
        <v>91155.124272405752</v>
      </c>
    </row>
    <row r="318" spans="1:12" s="81" customFormat="1" hidden="1" x14ac:dyDescent="0.25">
      <c r="A318" s="82" t="s">
        <v>769</v>
      </c>
      <c r="B318" s="90" t="s">
        <v>767</v>
      </c>
      <c r="C318" s="91" t="s">
        <v>770</v>
      </c>
      <c r="D318" s="85">
        <v>1</v>
      </c>
      <c r="E318" s="85">
        <v>12</v>
      </c>
      <c r="F318" s="85"/>
      <c r="G318" s="85" t="s">
        <v>212</v>
      </c>
      <c r="H318" s="85">
        <v>6.76</v>
      </c>
      <c r="I318" s="86">
        <v>5.8999999999999997E-2</v>
      </c>
      <c r="J318" s="87">
        <v>134272.37281470199</v>
      </c>
    </row>
    <row r="319" spans="1:12" s="81" customFormat="1" ht="45" hidden="1" x14ac:dyDescent="0.25">
      <c r="A319" s="99" t="s">
        <v>771</v>
      </c>
      <c r="B319" s="100" t="s">
        <v>557</v>
      </c>
      <c r="C319" s="101" t="s">
        <v>772</v>
      </c>
      <c r="D319" s="88">
        <v>1</v>
      </c>
      <c r="E319" s="88">
        <v>5</v>
      </c>
      <c r="F319" s="88">
        <v>2</v>
      </c>
      <c r="G319" s="88" t="s">
        <v>110</v>
      </c>
      <c r="H319" s="88">
        <v>2.16</v>
      </c>
      <c r="I319" s="102">
        <v>0.32500000000000001</v>
      </c>
      <c r="J319" s="103">
        <v>61952.47</v>
      </c>
      <c r="K319" s="93">
        <v>11</v>
      </c>
      <c r="L319" s="94">
        <f>J319*K319</f>
        <v>681477.17</v>
      </c>
    </row>
    <row r="320" spans="1:12" s="81" customFormat="1" ht="45" hidden="1" x14ac:dyDescent="0.25">
      <c r="A320" s="99" t="s">
        <v>773</v>
      </c>
      <c r="B320" s="100" t="s">
        <v>557</v>
      </c>
      <c r="C320" s="122" t="s">
        <v>774</v>
      </c>
      <c r="D320" s="88">
        <v>1</v>
      </c>
      <c r="E320" s="88">
        <v>6</v>
      </c>
      <c r="F320" s="88">
        <v>3</v>
      </c>
      <c r="G320" s="88" t="s">
        <v>114</v>
      </c>
      <c r="H320" s="88">
        <v>2.68</v>
      </c>
      <c r="I320" s="102">
        <v>8.7599999999999997E-2</v>
      </c>
      <c r="J320" s="103">
        <v>103069.73</v>
      </c>
      <c r="K320" s="88">
        <v>8</v>
      </c>
      <c r="L320" s="89">
        <f>J320*K320</f>
        <v>824557.84</v>
      </c>
    </row>
    <row r="321" spans="1:17" s="81" customFormat="1" ht="45" hidden="1" x14ac:dyDescent="0.25">
      <c r="A321" s="82" t="s">
        <v>775</v>
      </c>
      <c r="B321" s="83" t="s">
        <v>313</v>
      </c>
      <c r="C321" s="84" t="s">
        <v>776</v>
      </c>
      <c r="D321" s="85">
        <v>1</v>
      </c>
      <c r="E321" s="85">
        <v>3</v>
      </c>
      <c r="F321" s="85">
        <v>3</v>
      </c>
      <c r="G321" s="85" t="s">
        <v>20</v>
      </c>
      <c r="H321" s="85">
        <v>1.07</v>
      </c>
      <c r="I321" s="86">
        <v>0.23710000000000001</v>
      </c>
      <c r="J321" s="87">
        <v>50619.192742722749</v>
      </c>
      <c r="K321" s="108">
        <v>24</v>
      </c>
      <c r="L321" s="109">
        <f>K321*J321</f>
        <v>1214860.625825346</v>
      </c>
    </row>
    <row r="322" spans="1:17" s="81" customFormat="1" hidden="1" x14ac:dyDescent="0.25">
      <c r="A322" s="82" t="s">
        <v>777</v>
      </c>
      <c r="B322" s="90" t="s">
        <v>313</v>
      </c>
      <c r="C322" s="91" t="s">
        <v>776</v>
      </c>
      <c r="D322" s="85">
        <v>3</v>
      </c>
      <c r="E322" s="85">
        <v>7</v>
      </c>
      <c r="F322" s="85"/>
      <c r="G322" s="85" t="s">
        <v>16</v>
      </c>
      <c r="H322" s="85">
        <v>3.53</v>
      </c>
      <c r="I322" s="86">
        <v>7.1099999999999997E-2</v>
      </c>
      <c r="J322" s="87">
        <v>58624.3</v>
      </c>
      <c r="K322" s="88"/>
      <c r="L322" s="89">
        <f>J322*K322</f>
        <v>0</v>
      </c>
    </row>
    <row r="323" spans="1:17" s="81" customFormat="1" ht="45" hidden="1" x14ac:dyDescent="0.25">
      <c r="A323" s="99" t="s">
        <v>778</v>
      </c>
      <c r="B323" s="100" t="s">
        <v>313</v>
      </c>
      <c r="C323" s="101" t="s">
        <v>779</v>
      </c>
      <c r="D323" s="88">
        <v>1</v>
      </c>
      <c r="E323" s="88">
        <v>5</v>
      </c>
      <c r="F323" s="88">
        <v>3</v>
      </c>
      <c r="G323" s="88" t="s">
        <v>110</v>
      </c>
      <c r="H323" s="88">
        <v>2.16</v>
      </c>
      <c r="I323" s="102">
        <v>0.32500000000000001</v>
      </c>
      <c r="J323" s="103">
        <v>93736.44</v>
      </c>
      <c r="K323" s="97">
        <v>1</v>
      </c>
      <c r="L323" s="98">
        <f>J323*K323</f>
        <v>93736.44</v>
      </c>
    </row>
    <row r="324" spans="1:17" s="81" customFormat="1" hidden="1" x14ac:dyDescent="0.25">
      <c r="A324" s="82" t="s">
        <v>780</v>
      </c>
      <c r="B324" s="90" t="s">
        <v>313</v>
      </c>
      <c r="C324" s="91" t="s">
        <v>779</v>
      </c>
      <c r="D324" s="85">
        <v>3</v>
      </c>
      <c r="E324" s="85">
        <v>11</v>
      </c>
      <c r="F324" s="85"/>
      <c r="G324" s="85" t="s">
        <v>226</v>
      </c>
      <c r="H324" s="85">
        <v>5.74</v>
      </c>
      <c r="I324" s="86">
        <v>7.2700000000000001E-2</v>
      </c>
      <c r="J324" s="87">
        <v>99741.550530225868</v>
      </c>
    </row>
    <row r="325" spans="1:17" s="81" customFormat="1" ht="45" hidden="1" x14ac:dyDescent="0.25">
      <c r="A325" s="82" t="s">
        <v>781</v>
      </c>
      <c r="B325" s="83" t="s">
        <v>313</v>
      </c>
      <c r="C325" s="84" t="s">
        <v>782</v>
      </c>
      <c r="D325" s="85">
        <v>1</v>
      </c>
      <c r="E325" s="85">
        <v>4</v>
      </c>
      <c r="F325" s="85"/>
      <c r="G325" s="85" t="s">
        <v>32</v>
      </c>
      <c r="H325" s="85">
        <v>1.37</v>
      </c>
      <c r="I325" s="86">
        <v>0.1875</v>
      </c>
      <c r="J325" s="87">
        <v>51620.044283590571</v>
      </c>
    </row>
    <row r="326" spans="1:17" s="81" customFormat="1" hidden="1" x14ac:dyDescent="0.25">
      <c r="A326" s="82" t="s">
        <v>783</v>
      </c>
      <c r="B326" s="90" t="s">
        <v>313</v>
      </c>
      <c r="C326" s="91" t="s">
        <v>782</v>
      </c>
      <c r="D326" s="85">
        <v>3</v>
      </c>
      <c r="E326" s="85">
        <v>7</v>
      </c>
      <c r="F326" s="85"/>
      <c r="G326" s="85" t="s">
        <v>16</v>
      </c>
      <c r="H326" s="85">
        <v>3.53</v>
      </c>
      <c r="I326" s="86">
        <v>7.1099999999999997E-2</v>
      </c>
      <c r="J326" s="87">
        <v>59626.86</v>
      </c>
      <c r="K326" s="88"/>
      <c r="L326" s="89">
        <f>J326*K326</f>
        <v>0</v>
      </c>
    </row>
    <row r="327" spans="1:17" s="81" customFormat="1" ht="45" hidden="1" x14ac:dyDescent="0.25">
      <c r="A327" s="99" t="s">
        <v>784</v>
      </c>
      <c r="B327" s="100" t="s">
        <v>313</v>
      </c>
      <c r="C327" s="101" t="s">
        <v>785</v>
      </c>
      <c r="D327" s="88">
        <v>1</v>
      </c>
      <c r="E327" s="88">
        <v>5</v>
      </c>
      <c r="F327" s="88">
        <v>3</v>
      </c>
      <c r="G327" s="88" t="s">
        <v>110</v>
      </c>
      <c r="H327" s="88">
        <v>2.16</v>
      </c>
      <c r="I327" s="102">
        <v>0.32500000000000001</v>
      </c>
      <c r="J327" s="103">
        <v>94737.29</v>
      </c>
      <c r="K327" s="97">
        <v>1</v>
      </c>
      <c r="L327" s="98">
        <f>J327*K327</f>
        <v>94737.29</v>
      </c>
    </row>
    <row r="328" spans="1:17" s="81" customFormat="1" hidden="1" x14ac:dyDescent="0.25">
      <c r="A328" s="82" t="s">
        <v>786</v>
      </c>
      <c r="B328" s="90" t="s">
        <v>313</v>
      </c>
      <c r="C328" s="91" t="s">
        <v>785</v>
      </c>
      <c r="D328" s="85">
        <v>3</v>
      </c>
      <c r="E328" s="85">
        <v>12</v>
      </c>
      <c r="F328" s="85"/>
      <c r="G328" s="85" t="s">
        <v>212</v>
      </c>
      <c r="H328" s="85">
        <v>6.76</v>
      </c>
      <c r="I328" s="86">
        <v>5.8999999999999997E-2</v>
      </c>
      <c r="J328" s="87">
        <v>102744.10515282932</v>
      </c>
    </row>
    <row r="329" spans="1:17" s="81" customFormat="1" ht="30" hidden="1" x14ac:dyDescent="0.25">
      <c r="A329" s="82" t="s">
        <v>787</v>
      </c>
      <c r="B329" s="90" t="s">
        <v>788</v>
      </c>
      <c r="C329" s="92" t="s">
        <v>789</v>
      </c>
      <c r="D329" s="85">
        <v>1</v>
      </c>
      <c r="E329" s="85">
        <v>7</v>
      </c>
      <c r="F329" s="85"/>
      <c r="G329" s="85" t="s">
        <v>16</v>
      </c>
      <c r="H329" s="85">
        <v>3.53</v>
      </c>
      <c r="I329" s="86">
        <v>7.1099999999999997E-2</v>
      </c>
      <c r="J329" s="87">
        <v>61854.943707396626</v>
      </c>
      <c r="K329" s="121"/>
      <c r="L329" s="121"/>
    </row>
    <row r="330" spans="1:17" s="81" customFormat="1" hidden="1" x14ac:dyDescent="0.25">
      <c r="A330" s="82" t="s">
        <v>790</v>
      </c>
      <c r="B330" s="90" t="s">
        <v>788</v>
      </c>
      <c r="C330" s="91" t="s">
        <v>791</v>
      </c>
      <c r="D330" s="85">
        <v>1</v>
      </c>
      <c r="E330" s="85">
        <v>11</v>
      </c>
      <c r="F330" s="85"/>
      <c r="G330" s="85" t="s">
        <v>226</v>
      </c>
      <c r="H330" s="85">
        <v>5.74</v>
      </c>
      <c r="I330" s="86">
        <v>7.2700000000000001E-2</v>
      </c>
      <c r="J330" s="87">
        <v>104972.19224969286</v>
      </c>
    </row>
    <row r="331" spans="1:17" s="81" customFormat="1" ht="45" hidden="1" x14ac:dyDescent="0.25">
      <c r="A331" s="82" t="s">
        <v>792</v>
      </c>
      <c r="B331" s="83" t="s">
        <v>793</v>
      </c>
      <c r="C331" s="84" t="s">
        <v>794</v>
      </c>
      <c r="D331" s="85">
        <v>1</v>
      </c>
      <c r="E331" s="85">
        <v>4</v>
      </c>
      <c r="F331" s="85"/>
      <c r="G331" s="85" t="s">
        <v>32</v>
      </c>
      <c r="H331" s="85">
        <v>1.37</v>
      </c>
      <c r="I331" s="86">
        <v>0.1875</v>
      </c>
      <c r="J331" s="87">
        <v>51166.353934078834</v>
      </c>
    </row>
    <row r="332" spans="1:17" s="81" customFormat="1" ht="45" hidden="1" x14ac:dyDescent="0.25">
      <c r="A332" s="110" t="s">
        <v>795</v>
      </c>
      <c r="B332" s="83" t="s">
        <v>793</v>
      </c>
      <c r="C332" s="84" t="s">
        <v>794</v>
      </c>
      <c r="D332" s="92">
        <v>2</v>
      </c>
      <c r="E332" s="92">
        <v>7</v>
      </c>
      <c r="F332" s="92"/>
      <c r="G332" s="92" t="s">
        <v>16</v>
      </c>
      <c r="H332" s="92">
        <v>3.53</v>
      </c>
      <c r="I332" s="111">
        <v>7.1099999999999997E-2</v>
      </c>
      <c r="J332" s="112">
        <v>57615.95</v>
      </c>
      <c r="K332" s="104"/>
      <c r="L332" s="89">
        <f>J332*K332</f>
        <v>0</v>
      </c>
      <c r="M332" s="107"/>
      <c r="N332" s="107"/>
      <c r="O332" s="107"/>
      <c r="P332" s="107"/>
      <c r="Q332" s="107"/>
    </row>
    <row r="333" spans="1:17" s="81" customFormat="1" ht="45" hidden="1" x14ac:dyDescent="0.25">
      <c r="A333" s="99" t="s">
        <v>796</v>
      </c>
      <c r="B333" s="100" t="s">
        <v>793</v>
      </c>
      <c r="C333" s="122" t="s">
        <v>797</v>
      </c>
      <c r="D333" s="88">
        <v>1</v>
      </c>
      <c r="E333" s="88">
        <v>6</v>
      </c>
      <c r="F333" s="88">
        <v>3</v>
      </c>
      <c r="G333" s="88" t="s">
        <v>114</v>
      </c>
      <c r="H333" s="88">
        <v>2.68</v>
      </c>
      <c r="I333" s="102">
        <v>8.7599999999999997E-2</v>
      </c>
      <c r="J333" s="103">
        <v>94283.6</v>
      </c>
      <c r="K333" s="97">
        <v>2</v>
      </c>
      <c r="L333" s="98">
        <f>J333*K333</f>
        <v>188567.2</v>
      </c>
    </row>
    <row r="334" spans="1:17" s="81" customFormat="1" hidden="1" x14ac:dyDescent="0.25">
      <c r="A334" s="82" t="s">
        <v>798</v>
      </c>
      <c r="B334" s="90" t="s">
        <v>793</v>
      </c>
      <c r="C334" s="91" t="s">
        <v>797</v>
      </c>
      <c r="D334" s="85">
        <v>2</v>
      </c>
      <c r="E334" s="85">
        <v>10</v>
      </c>
      <c r="F334" s="85"/>
      <c r="G334" s="85" t="s">
        <v>188</v>
      </c>
      <c r="H334" s="85">
        <v>5.25</v>
      </c>
      <c r="I334" s="86">
        <v>5.79E-2</v>
      </c>
      <c r="J334" s="87">
        <v>98733.196205899221</v>
      </c>
    </row>
    <row r="335" spans="1:17" s="81" customFormat="1" ht="30" hidden="1" x14ac:dyDescent="0.25">
      <c r="A335" s="99" t="s">
        <v>799</v>
      </c>
      <c r="B335" s="100" t="s">
        <v>800</v>
      </c>
      <c r="C335" s="122" t="s">
        <v>801</v>
      </c>
      <c r="D335" s="88">
        <v>5</v>
      </c>
      <c r="E335" s="88">
        <v>6</v>
      </c>
      <c r="F335" s="88">
        <v>1</v>
      </c>
      <c r="G335" s="88" t="s">
        <v>114</v>
      </c>
      <c r="H335" s="88">
        <v>2.68</v>
      </c>
      <c r="I335" s="102">
        <v>8.7599999999999997E-2</v>
      </c>
      <c r="J335" s="103">
        <v>48395</v>
      </c>
      <c r="K335" s="88">
        <v>32</v>
      </c>
      <c r="L335" s="89">
        <f>J335*K335</f>
        <v>1548640</v>
      </c>
    </row>
    <row r="336" spans="1:17" s="81" customFormat="1" hidden="1" x14ac:dyDescent="0.25">
      <c r="A336" s="82" t="s">
        <v>802</v>
      </c>
      <c r="B336" s="90" t="s">
        <v>800</v>
      </c>
      <c r="C336" s="91" t="s">
        <v>803</v>
      </c>
      <c r="D336" s="85">
        <v>5</v>
      </c>
      <c r="E336" s="85">
        <v>10</v>
      </c>
      <c r="F336" s="85"/>
      <c r="G336" s="85" t="s">
        <v>188</v>
      </c>
      <c r="H336" s="85">
        <v>5.25</v>
      </c>
      <c r="I336" s="86">
        <v>5.79E-2</v>
      </c>
      <c r="J336" s="87">
        <v>89512.246230442659</v>
      </c>
    </row>
    <row r="337" spans="1:17" s="81" customFormat="1" ht="30" hidden="1" x14ac:dyDescent="0.25">
      <c r="A337" s="99" t="s">
        <v>804</v>
      </c>
      <c r="B337" s="100" t="s">
        <v>805</v>
      </c>
      <c r="C337" s="122" t="s">
        <v>806</v>
      </c>
      <c r="D337" s="88">
        <v>5</v>
      </c>
      <c r="E337" s="88">
        <v>6</v>
      </c>
      <c r="F337" s="88">
        <v>1</v>
      </c>
      <c r="G337" s="88" t="s">
        <v>114</v>
      </c>
      <c r="H337" s="88">
        <v>2.68</v>
      </c>
      <c r="I337" s="102">
        <v>8.7599999999999997E-2</v>
      </c>
      <c r="J337" s="103">
        <v>49872.05</v>
      </c>
      <c r="K337" s="88">
        <v>52</v>
      </c>
      <c r="L337" s="89">
        <f>J337*K337</f>
        <v>2593346.6</v>
      </c>
    </row>
    <row r="338" spans="1:17" s="81" customFormat="1" hidden="1" x14ac:dyDescent="0.25">
      <c r="A338" s="82" t="s">
        <v>807</v>
      </c>
      <c r="B338" s="90" t="s">
        <v>805</v>
      </c>
      <c r="C338" s="91" t="s">
        <v>808</v>
      </c>
      <c r="D338" s="85">
        <v>5</v>
      </c>
      <c r="E338" s="85">
        <v>10</v>
      </c>
      <c r="F338" s="85"/>
      <c r="G338" s="85" t="s">
        <v>188</v>
      </c>
      <c r="H338" s="85">
        <v>5.25</v>
      </c>
      <c r="I338" s="86">
        <v>5.79E-2</v>
      </c>
      <c r="J338" s="87">
        <v>92989.295219559091</v>
      </c>
    </row>
    <row r="339" spans="1:17" s="81" customFormat="1" ht="45" hidden="1" x14ac:dyDescent="0.25">
      <c r="A339" s="99" t="s">
        <v>809</v>
      </c>
      <c r="B339" s="100" t="s">
        <v>810</v>
      </c>
      <c r="C339" s="122" t="s">
        <v>811</v>
      </c>
      <c r="D339" s="88">
        <v>1</v>
      </c>
      <c r="E339" s="88">
        <v>6</v>
      </c>
      <c r="F339" s="88">
        <v>2</v>
      </c>
      <c r="G339" s="88" t="s">
        <v>114</v>
      </c>
      <c r="H339" s="88">
        <v>2.68</v>
      </c>
      <c r="I339" s="102">
        <v>8.7599999999999997E-2</v>
      </c>
      <c r="J339" s="103">
        <v>65613.440000000002</v>
      </c>
      <c r="K339" s="88">
        <v>16</v>
      </c>
      <c r="L339" s="89">
        <f>J339*K339</f>
        <v>1049815.04</v>
      </c>
    </row>
    <row r="340" spans="1:17" s="81" customFormat="1" hidden="1" x14ac:dyDescent="0.25">
      <c r="A340" s="82" t="s">
        <v>812</v>
      </c>
      <c r="B340" s="90" t="s">
        <v>810</v>
      </c>
      <c r="C340" s="91" t="s">
        <v>813</v>
      </c>
      <c r="D340" s="85">
        <v>1</v>
      </c>
      <c r="E340" s="85">
        <v>10</v>
      </c>
      <c r="F340" s="85"/>
      <c r="G340" s="85" t="s">
        <v>188</v>
      </c>
      <c r="H340" s="85">
        <v>5.25</v>
      </c>
      <c r="I340" s="86">
        <v>5.79E-2</v>
      </c>
      <c r="J340" s="87">
        <v>107100.34124123761</v>
      </c>
    </row>
    <row r="341" spans="1:17" s="81" customFormat="1" ht="45" hidden="1" x14ac:dyDescent="0.25">
      <c r="A341" s="99" t="s">
        <v>814</v>
      </c>
      <c r="B341" s="100" t="s">
        <v>815</v>
      </c>
      <c r="C341" s="104" t="s">
        <v>816</v>
      </c>
      <c r="D341" s="88">
        <v>1</v>
      </c>
      <c r="E341" s="88">
        <v>5</v>
      </c>
      <c r="F341" s="88">
        <v>2</v>
      </c>
      <c r="G341" s="88" t="s">
        <v>110</v>
      </c>
      <c r="H341" s="88">
        <v>2.16</v>
      </c>
      <c r="I341" s="102">
        <v>0.32500000000000001</v>
      </c>
      <c r="J341" s="103">
        <v>56040.87</v>
      </c>
      <c r="K341" s="93">
        <v>8</v>
      </c>
      <c r="L341" s="94">
        <f>J341*K341</f>
        <v>448326.96</v>
      </c>
    </row>
    <row r="342" spans="1:17" s="81" customFormat="1" hidden="1" x14ac:dyDescent="0.25">
      <c r="A342" s="82" t="s">
        <v>817</v>
      </c>
      <c r="B342" s="90" t="s">
        <v>815</v>
      </c>
      <c r="C342" s="91" t="s">
        <v>816</v>
      </c>
      <c r="D342" s="85">
        <v>2</v>
      </c>
      <c r="E342" s="85">
        <v>7</v>
      </c>
      <c r="F342" s="85"/>
      <c r="G342" s="85" t="s">
        <v>16</v>
      </c>
      <c r="H342" s="85">
        <v>3.53</v>
      </c>
      <c r="I342" s="86">
        <v>7.1099999999999997E-2</v>
      </c>
      <c r="J342" s="87">
        <v>60490.47</v>
      </c>
      <c r="K342" s="88"/>
      <c r="L342" s="89">
        <f>J342*K342</f>
        <v>0</v>
      </c>
    </row>
    <row r="343" spans="1:17" s="81" customFormat="1" ht="45" hidden="1" x14ac:dyDescent="0.25">
      <c r="A343" s="99" t="s">
        <v>818</v>
      </c>
      <c r="B343" s="100" t="s">
        <v>815</v>
      </c>
      <c r="C343" s="122" t="s">
        <v>819</v>
      </c>
      <c r="D343" s="88">
        <v>1</v>
      </c>
      <c r="E343" s="88">
        <v>6</v>
      </c>
      <c r="F343" s="88">
        <v>3</v>
      </c>
      <c r="G343" s="88" t="s">
        <v>114</v>
      </c>
      <c r="H343" s="88">
        <v>2.68</v>
      </c>
      <c r="I343" s="102">
        <v>8.7599999999999997E-2</v>
      </c>
      <c r="J343" s="103">
        <v>97158.12</v>
      </c>
      <c r="K343" s="97">
        <v>2</v>
      </c>
      <c r="L343" s="98">
        <f>J343*K343</f>
        <v>194316.24</v>
      </c>
    </row>
    <row r="344" spans="1:17" s="81" customFormat="1" hidden="1" x14ac:dyDescent="0.25">
      <c r="A344" s="82" t="s">
        <v>820</v>
      </c>
      <c r="B344" s="90" t="s">
        <v>815</v>
      </c>
      <c r="C344" s="91" t="s">
        <v>819</v>
      </c>
      <c r="D344" s="85">
        <v>2</v>
      </c>
      <c r="E344" s="85">
        <v>11</v>
      </c>
      <c r="F344" s="85"/>
      <c r="G344" s="85" t="s">
        <v>226</v>
      </c>
      <c r="H344" s="85">
        <v>5.74</v>
      </c>
      <c r="I344" s="86">
        <v>7.2700000000000001E-2</v>
      </c>
      <c r="J344" s="87">
        <v>101607.71642507464</v>
      </c>
    </row>
    <row r="345" spans="1:17" s="81" customFormat="1" ht="30" hidden="1" x14ac:dyDescent="0.25">
      <c r="A345" s="82" t="s">
        <v>821</v>
      </c>
      <c r="B345" s="90" t="s">
        <v>513</v>
      </c>
      <c r="C345" s="92" t="s">
        <v>822</v>
      </c>
      <c r="D345" s="85">
        <v>14</v>
      </c>
      <c r="E345" s="85">
        <v>12</v>
      </c>
      <c r="F345" s="85"/>
      <c r="G345" s="85" t="s">
        <v>212</v>
      </c>
      <c r="H345" s="85">
        <v>6.76</v>
      </c>
      <c r="I345" s="86">
        <v>5.8999999999999997E-2</v>
      </c>
      <c r="J345" s="87">
        <v>99075.912317674272</v>
      </c>
    </row>
    <row r="346" spans="1:17" s="81" customFormat="1" ht="30" hidden="1" x14ac:dyDescent="0.25">
      <c r="A346" s="82" t="s">
        <v>823</v>
      </c>
      <c r="B346" s="83" t="s">
        <v>824</v>
      </c>
      <c r="C346" s="84" t="s">
        <v>825</v>
      </c>
      <c r="D346" s="85">
        <v>1</v>
      </c>
      <c r="E346" s="85">
        <v>3</v>
      </c>
      <c r="F346" s="85">
        <v>3</v>
      </c>
      <c r="G346" s="85" t="s">
        <v>20</v>
      </c>
      <c r="H346" s="85">
        <v>1.07</v>
      </c>
      <c r="I346" s="86">
        <v>0.23710000000000001</v>
      </c>
      <c r="J346" s="87">
        <v>46747.899314903138</v>
      </c>
      <c r="K346" s="93">
        <v>18</v>
      </c>
      <c r="L346" s="94">
        <f>K346*J346</f>
        <v>841462.18766825646</v>
      </c>
    </row>
    <row r="347" spans="1:17" s="81" customFormat="1" hidden="1" x14ac:dyDescent="0.25">
      <c r="A347" s="82" t="s">
        <v>826</v>
      </c>
      <c r="B347" s="90" t="s">
        <v>824</v>
      </c>
      <c r="C347" s="91" t="s">
        <v>825</v>
      </c>
      <c r="D347" s="85" t="s">
        <v>281</v>
      </c>
      <c r="E347" s="85">
        <v>7</v>
      </c>
      <c r="F347" s="85"/>
      <c r="G347" s="85" t="s">
        <v>16</v>
      </c>
      <c r="H347" s="85">
        <v>3.53</v>
      </c>
      <c r="I347" s="86">
        <v>7.1099999999999997E-2</v>
      </c>
      <c r="J347" s="87">
        <v>54653.55</v>
      </c>
      <c r="K347" s="88"/>
      <c r="L347" s="89">
        <f>J347*K347</f>
        <v>0</v>
      </c>
    </row>
    <row r="348" spans="1:17" s="81" customFormat="1" ht="30" hidden="1" x14ac:dyDescent="0.25">
      <c r="A348" s="99" t="s">
        <v>827</v>
      </c>
      <c r="B348" s="100" t="s">
        <v>824</v>
      </c>
      <c r="C348" s="101" t="s">
        <v>828</v>
      </c>
      <c r="D348" s="88">
        <v>1</v>
      </c>
      <c r="E348" s="88">
        <v>5</v>
      </c>
      <c r="F348" s="88">
        <v>3</v>
      </c>
      <c r="G348" s="88" t="s">
        <v>110</v>
      </c>
      <c r="H348" s="88">
        <v>2.16</v>
      </c>
      <c r="I348" s="102">
        <v>0.32500000000000001</v>
      </c>
      <c r="J348" s="103">
        <v>89865.15</v>
      </c>
      <c r="K348" s="97">
        <v>1</v>
      </c>
      <c r="L348" s="98">
        <f>J348*K348</f>
        <v>89865.15</v>
      </c>
    </row>
    <row r="349" spans="1:17" s="81" customFormat="1" hidden="1" x14ac:dyDescent="0.25">
      <c r="A349" s="82" t="s">
        <v>829</v>
      </c>
      <c r="B349" s="90" t="s">
        <v>824</v>
      </c>
      <c r="C349" s="88" t="s">
        <v>828</v>
      </c>
      <c r="D349" s="85" t="s">
        <v>281</v>
      </c>
      <c r="E349" s="85">
        <v>12</v>
      </c>
      <c r="F349" s="85"/>
      <c r="G349" s="85" t="s">
        <v>212</v>
      </c>
      <c r="H349" s="85">
        <v>6.76</v>
      </c>
      <c r="I349" s="86">
        <v>5.8999999999999997E-2</v>
      </c>
      <c r="J349" s="87">
        <v>94770.80212803086</v>
      </c>
    </row>
    <row r="350" spans="1:17" s="81" customFormat="1" ht="60" hidden="1" x14ac:dyDescent="0.25">
      <c r="A350" s="105" t="s">
        <v>830</v>
      </c>
      <c r="B350" s="100" t="s">
        <v>209</v>
      </c>
      <c r="C350" s="122" t="s">
        <v>831</v>
      </c>
      <c r="D350" s="104">
        <v>2</v>
      </c>
      <c r="E350" s="104">
        <v>6</v>
      </c>
      <c r="F350" s="104">
        <v>1</v>
      </c>
      <c r="G350" s="104" t="s">
        <v>114</v>
      </c>
      <c r="H350" s="104">
        <v>2.68</v>
      </c>
      <c r="I350" s="106">
        <v>8.7599999999999997E-2</v>
      </c>
      <c r="J350" s="125">
        <v>49523.07</v>
      </c>
      <c r="K350" s="104">
        <v>58</v>
      </c>
      <c r="L350" s="89">
        <f>J350*K350</f>
        <v>2872338.06</v>
      </c>
      <c r="M350" s="107"/>
      <c r="N350" s="107"/>
      <c r="O350" s="107"/>
      <c r="P350" s="107"/>
      <c r="Q350" s="107"/>
    </row>
    <row r="351" spans="1:17" s="81" customFormat="1" ht="60" hidden="1" x14ac:dyDescent="0.25">
      <c r="A351" s="82" t="s">
        <v>832</v>
      </c>
      <c r="B351" s="90" t="s">
        <v>209</v>
      </c>
      <c r="C351" s="92" t="s">
        <v>833</v>
      </c>
      <c r="D351" s="85">
        <v>2</v>
      </c>
      <c r="E351" s="85">
        <v>10</v>
      </c>
      <c r="F351" s="85"/>
      <c r="G351" s="85" t="s">
        <v>188</v>
      </c>
      <c r="H351" s="85">
        <v>5.25</v>
      </c>
      <c r="I351" s="86">
        <v>5.79E-2</v>
      </c>
      <c r="J351" s="87">
        <v>92640.315817011258</v>
      </c>
    </row>
    <row r="352" spans="1:17" s="81" customFormat="1" ht="45" hidden="1" x14ac:dyDescent="0.25">
      <c r="A352" s="82" t="s">
        <v>834</v>
      </c>
      <c r="B352" s="90" t="s">
        <v>835</v>
      </c>
      <c r="C352" s="92" t="s">
        <v>836</v>
      </c>
      <c r="D352" s="85">
        <v>12</v>
      </c>
      <c r="E352" s="85">
        <v>9</v>
      </c>
      <c r="F352" s="85"/>
      <c r="G352" s="85" t="s">
        <v>118</v>
      </c>
      <c r="H352" s="85">
        <v>4.88</v>
      </c>
      <c r="I352" s="86">
        <v>5.8400000000000001E-2</v>
      </c>
      <c r="J352" s="87">
        <v>51617.678970765846</v>
      </c>
    </row>
    <row r="353" spans="1:13" s="81" customFormat="1" ht="30" hidden="1" x14ac:dyDescent="0.25">
      <c r="A353" s="82" t="s">
        <v>837</v>
      </c>
      <c r="B353" s="90" t="s">
        <v>838</v>
      </c>
      <c r="C353" s="92" t="s">
        <v>839</v>
      </c>
      <c r="D353" s="85">
        <v>12</v>
      </c>
      <c r="E353" s="85">
        <v>7</v>
      </c>
      <c r="F353" s="85"/>
      <c r="G353" s="85" t="s">
        <v>16</v>
      </c>
      <c r="H353" s="85">
        <v>3.53</v>
      </c>
      <c r="I353" s="86">
        <v>7.1099999999999997E-2</v>
      </c>
      <c r="J353" s="87">
        <v>45637.49</v>
      </c>
      <c r="K353" s="88"/>
      <c r="L353" s="89">
        <f>J353*K353</f>
        <v>0</v>
      </c>
    </row>
    <row r="354" spans="1:13" s="81" customFormat="1" ht="45" hidden="1" x14ac:dyDescent="0.25">
      <c r="A354" s="99" t="s">
        <v>840</v>
      </c>
      <c r="B354" s="100" t="s">
        <v>841</v>
      </c>
      <c r="C354" s="122" t="s">
        <v>842</v>
      </c>
      <c r="D354" s="88">
        <v>1</v>
      </c>
      <c r="E354" s="88">
        <v>6</v>
      </c>
      <c r="F354" s="88">
        <v>1</v>
      </c>
      <c r="G354" s="88" t="s">
        <v>114</v>
      </c>
      <c r="H354" s="88">
        <v>2.68</v>
      </c>
      <c r="I354" s="102">
        <v>8.7599999999999997E-2</v>
      </c>
      <c r="J354" s="103">
        <v>44112.55</v>
      </c>
      <c r="K354" s="97">
        <v>66</v>
      </c>
      <c r="L354" s="98">
        <f>J354*K354</f>
        <v>2911428.3000000003</v>
      </c>
    </row>
    <row r="355" spans="1:13" s="81" customFormat="1" hidden="1" x14ac:dyDescent="0.25">
      <c r="A355" s="82" t="s">
        <v>843</v>
      </c>
      <c r="B355" s="90" t="s">
        <v>243</v>
      </c>
      <c r="C355" s="91" t="s">
        <v>844</v>
      </c>
      <c r="D355" s="85">
        <v>1</v>
      </c>
      <c r="E355" s="85">
        <v>1</v>
      </c>
      <c r="F355" s="85"/>
      <c r="G355" s="85" t="s">
        <v>24</v>
      </c>
      <c r="H355" s="85">
        <v>0.4</v>
      </c>
      <c r="I355" s="86">
        <v>0.55630000000000002</v>
      </c>
      <c r="J355" s="87">
        <v>1963.0393953185917</v>
      </c>
    </row>
    <row r="356" spans="1:13" s="81" customFormat="1" ht="45" hidden="1" x14ac:dyDescent="0.25">
      <c r="A356" s="99" t="s">
        <v>845</v>
      </c>
      <c r="B356" s="100" t="s">
        <v>846</v>
      </c>
      <c r="C356" s="122" t="s">
        <v>847</v>
      </c>
      <c r="D356" s="88" t="s">
        <v>326</v>
      </c>
      <c r="E356" s="88">
        <v>6</v>
      </c>
      <c r="F356" s="88">
        <v>3</v>
      </c>
      <c r="G356" s="88" t="s">
        <v>114</v>
      </c>
      <c r="H356" s="88">
        <v>2.68</v>
      </c>
      <c r="I356" s="102">
        <v>8.7599999999999997E-2</v>
      </c>
      <c r="J356" s="103">
        <v>110788.42</v>
      </c>
      <c r="K356" s="88">
        <v>2</v>
      </c>
      <c r="L356" s="89">
        <f>J356*K356</f>
        <v>221576.84</v>
      </c>
    </row>
    <row r="357" spans="1:13" s="81" customFormat="1" ht="45" hidden="1" x14ac:dyDescent="0.25">
      <c r="A357" s="82" t="s">
        <v>848</v>
      </c>
      <c r="B357" s="83" t="s">
        <v>846</v>
      </c>
      <c r="C357" s="92" t="s">
        <v>847</v>
      </c>
      <c r="D357" s="85">
        <v>6</v>
      </c>
      <c r="E357" s="85">
        <v>13</v>
      </c>
      <c r="F357" s="85"/>
      <c r="G357" s="85" t="s">
        <v>132</v>
      </c>
      <c r="H357" s="85">
        <v>8.07</v>
      </c>
      <c r="I357" s="86">
        <v>3.32E-2</v>
      </c>
      <c r="J357" s="87">
        <v>110788.42201220771</v>
      </c>
    </row>
    <row r="358" spans="1:13" s="81" customFormat="1" ht="30" hidden="1" x14ac:dyDescent="0.25">
      <c r="A358" s="82" t="s">
        <v>849</v>
      </c>
      <c r="B358" s="83" t="s">
        <v>494</v>
      </c>
      <c r="C358" s="84" t="s">
        <v>850</v>
      </c>
      <c r="D358" s="85">
        <v>1</v>
      </c>
      <c r="E358" s="85">
        <v>4</v>
      </c>
      <c r="F358" s="85"/>
      <c r="G358" s="85" t="s">
        <v>32</v>
      </c>
      <c r="H358" s="85">
        <v>1.37</v>
      </c>
      <c r="I358" s="86">
        <v>0.1875</v>
      </c>
      <c r="J358" s="87">
        <v>19856.768385815634</v>
      </c>
    </row>
    <row r="359" spans="1:13" s="81" customFormat="1" hidden="1" x14ac:dyDescent="0.25">
      <c r="A359" s="82" t="s">
        <v>851</v>
      </c>
      <c r="B359" s="90" t="s">
        <v>321</v>
      </c>
      <c r="C359" s="91" t="s">
        <v>852</v>
      </c>
      <c r="D359" s="85">
        <v>4</v>
      </c>
      <c r="E359" s="85">
        <v>2</v>
      </c>
      <c r="F359" s="85"/>
      <c r="G359" s="85" t="s">
        <v>44</v>
      </c>
      <c r="H359" s="85">
        <v>0.76</v>
      </c>
      <c r="I359" s="86">
        <v>0.41670000000000001</v>
      </c>
      <c r="J359" s="87">
        <v>1713.2352155072099</v>
      </c>
    </row>
    <row r="360" spans="1:13" s="81" customFormat="1" hidden="1" x14ac:dyDescent="0.25">
      <c r="A360" s="82" t="s">
        <v>853</v>
      </c>
      <c r="B360" s="90" t="s">
        <v>267</v>
      </c>
      <c r="C360" s="91" t="s">
        <v>854</v>
      </c>
      <c r="D360" s="85">
        <v>3</v>
      </c>
      <c r="E360" s="85">
        <v>1</v>
      </c>
      <c r="F360" s="85"/>
      <c r="G360" s="85" t="s">
        <v>24</v>
      </c>
      <c r="H360" s="85">
        <v>0.4</v>
      </c>
      <c r="I360" s="86">
        <v>0.55630000000000002</v>
      </c>
      <c r="J360" s="96">
        <v>3912.9465626287292</v>
      </c>
    </row>
    <row r="361" spans="1:13" ht="24.75" customHeight="1" x14ac:dyDescent="0.25">
      <c r="A361" s="37" t="s">
        <v>855</v>
      </c>
      <c r="B361" s="38" t="s">
        <v>856</v>
      </c>
      <c r="C361" s="39" t="s">
        <v>857</v>
      </c>
      <c r="D361" s="40">
        <v>1</v>
      </c>
      <c r="E361" s="40">
        <v>14</v>
      </c>
      <c r="F361" s="40">
        <v>2</v>
      </c>
      <c r="G361" s="40" t="s">
        <v>1249</v>
      </c>
      <c r="H361" s="40">
        <v>10.119999999999999</v>
      </c>
      <c r="I361" s="41">
        <v>2.1499999999999998E-2</v>
      </c>
      <c r="J361" s="42">
        <v>254701.71</v>
      </c>
      <c r="K361" s="40">
        <v>36</v>
      </c>
      <c r="L361" s="44">
        <f>J361*K361</f>
        <v>9169261.5600000005</v>
      </c>
      <c r="M361" s="1" t="str">
        <f>VLOOKUP(A361,'[1]Схемы лекарственной терапии КС'!$A$52:$E$764,5,0)</f>
        <v>st19.118</v>
      </c>
    </row>
    <row r="362" spans="1:13" s="81" customFormat="1" hidden="1" x14ac:dyDescent="0.25">
      <c r="A362" s="82" t="s">
        <v>858</v>
      </c>
      <c r="B362" s="90" t="s">
        <v>859</v>
      </c>
      <c r="C362" s="91" t="s">
        <v>860</v>
      </c>
      <c r="D362" s="85">
        <v>3</v>
      </c>
      <c r="E362" s="85">
        <v>2</v>
      </c>
      <c r="F362" s="85"/>
      <c r="G362" s="85" t="s">
        <v>44</v>
      </c>
      <c r="H362" s="85">
        <v>0.76</v>
      </c>
      <c r="I362" s="86">
        <v>0.41670000000000001</v>
      </c>
      <c r="J362" s="80">
        <v>18468.507148560257</v>
      </c>
    </row>
    <row r="363" spans="1:13" s="81" customFormat="1" ht="30" hidden="1" x14ac:dyDescent="0.25">
      <c r="A363" s="82" t="s">
        <v>861</v>
      </c>
      <c r="B363" s="83" t="s">
        <v>862</v>
      </c>
      <c r="C363" s="84" t="s">
        <v>863</v>
      </c>
      <c r="D363" s="85">
        <v>3</v>
      </c>
      <c r="E363" s="85">
        <v>4</v>
      </c>
      <c r="F363" s="85"/>
      <c r="G363" s="85" t="s">
        <v>32</v>
      </c>
      <c r="H363" s="85">
        <v>1.37</v>
      </c>
      <c r="I363" s="86">
        <v>0.1875</v>
      </c>
      <c r="J363" s="87">
        <v>65410.527323618917</v>
      </c>
    </row>
    <row r="364" spans="1:13" s="81" customFormat="1" hidden="1" x14ac:dyDescent="0.25">
      <c r="A364" s="82" t="s">
        <v>864</v>
      </c>
      <c r="B364" s="90" t="s">
        <v>488</v>
      </c>
      <c r="C364" s="91" t="s">
        <v>865</v>
      </c>
      <c r="D364" s="85">
        <v>4</v>
      </c>
      <c r="E364" s="85">
        <v>2</v>
      </c>
      <c r="F364" s="85"/>
      <c r="G364" s="85" t="s">
        <v>44</v>
      </c>
      <c r="H364" s="85">
        <v>0.76</v>
      </c>
      <c r="I364" s="86">
        <v>0.41670000000000001</v>
      </c>
      <c r="J364" s="87">
        <v>39363.164553496965</v>
      </c>
    </row>
    <row r="365" spans="1:13" s="81" customFormat="1" hidden="1" x14ac:dyDescent="0.25">
      <c r="A365" s="82" t="s">
        <v>866</v>
      </c>
      <c r="B365" s="90" t="s">
        <v>177</v>
      </c>
      <c r="C365" s="91" t="s">
        <v>867</v>
      </c>
      <c r="D365" s="85">
        <v>1</v>
      </c>
      <c r="E365" s="85">
        <v>17</v>
      </c>
      <c r="F365" s="85"/>
      <c r="G365" s="85" t="s">
        <v>103</v>
      </c>
      <c r="H365" s="85">
        <v>29.17</v>
      </c>
      <c r="I365" s="86">
        <v>6.8999999999999999E-3</v>
      </c>
      <c r="J365" s="87">
        <v>684487.88726539363</v>
      </c>
    </row>
    <row r="366" spans="1:13" s="81" customFormat="1" hidden="1" x14ac:dyDescent="0.25">
      <c r="A366" s="82" t="s">
        <v>868</v>
      </c>
      <c r="B366" s="90" t="s">
        <v>869</v>
      </c>
      <c r="C366" s="91" t="s">
        <v>870</v>
      </c>
      <c r="D366" s="85">
        <v>1</v>
      </c>
      <c r="E366" s="85">
        <v>9</v>
      </c>
      <c r="F366" s="85"/>
      <c r="G366" s="85" t="s">
        <v>118</v>
      </c>
      <c r="H366" s="85">
        <v>4.88</v>
      </c>
      <c r="I366" s="86">
        <v>5.8400000000000001E-2</v>
      </c>
      <c r="J366" s="87">
        <v>122447.73729224401</v>
      </c>
    </row>
    <row r="367" spans="1:13" s="81" customFormat="1" hidden="1" x14ac:dyDescent="0.25">
      <c r="A367" s="82" t="s">
        <v>871</v>
      </c>
      <c r="B367" s="90" t="s">
        <v>546</v>
      </c>
      <c r="C367" s="91" t="s">
        <v>872</v>
      </c>
      <c r="D367" s="85">
        <v>1</v>
      </c>
      <c r="E367" s="85">
        <v>1</v>
      </c>
      <c r="F367" s="85"/>
      <c r="G367" s="85" t="s">
        <v>24</v>
      </c>
      <c r="H367" s="85">
        <v>0.4</v>
      </c>
      <c r="I367" s="86">
        <v>0.55630000000000002</v>
      </c>
      <c r="J367" s="87">
        <v>3525.7948140382741</v>
      </c>
    </row>
    <row r="368" spans="1:13" s="81" customFormat="1" hidden="1" x14ac:dyDescent="0.25">
      <c r="A368" s="82" t="s">
        <v>873</v>
      </c>
      <c r="B368" s="90" t="s">
        <v>150</v>
      </c>
      <c r="C368" s="91" t="s">
        <v>874</v>
      </c>
      <c r="D368" s="85">
        <v>1</v>
      </c>
      <c r="E368" s="85">
        <v>1</v>
      </c>
      <c r="F368" s="85"/>
      <c r="G368" s="85" t="s">
        <v>24</v>
      </c>
      <c r="H368" s="85">
        <v>0.4</v>
      </c>
      <c r="I368" s="86">
        <v>0.55630000000000002</v>
      </c>
      <c r="J368" s="87">
        <v>6596.8305137549032</v>
      </c>
    </row>
    <row r="369" spans="1:17" s="81" customFormat="1" ht="45" hidden="1" x14ac:dyDescent="0.25">
      <c r="A369" s="99" t="s">
        <v>875</v>
      </c>
      <c r="B369" s="100" t="s">
        <v>150</v>
      </c>
      <c r="C369" s="122" t="s">
        <v>874</v>
      </c>
      <c r="D369" s="88">
        <v>6</v>
      </c>
      <c r="E369" s="88">
        <v>6</v>
      </c>
      <c r="F369" s="88">
        <v>1</v>
      </c>
      <c r="G369" s="88" t="s">
        <v>114</v>
      </c>
      <c r="H369" s="88">
        <v>2.68</v>
      </c>
      <c r="I369" s="102">
        <v>8.7599999999999997E-2</v>
      </c>
      <c r="J369" s="103">
        <v>25225.52</v>
      </c>
      <c r="K369" s="88">
        <v>1</v>
      </c>
      <c r="L369" s="89">
        <f>J369*K369</f>
        <v>25225.52</v>
      </c>
    </row>
    <row r="370" spans="1:17" s="81" customFormat="1" hidden="1" x14ac:dyDescent="0.25">
      <c r="A370" s="82" t="s">
        <v>876</v>
      </c>
      <c r="B370" s="90" t="s">
        <v>877</v>
      </c>
      <c r="C370" s="91" t="s">
        <v>878</v>
      </c>
      <c r="D370" s="85">
        <v>2</v>
      </c>
      <c r="E370" s="85">
        <v>1</v>
      </c>
      <c r="F370" s="85"/>
      <c r="G370" s="85" t="s">
        <v>24</v>
      </c>
      <c r="H370" s="85">
        <v>0.4</v>
      </c>
      <c r="I370" s="86">
        <v>0.55630000000000002</v>
      </c>
      <c r="J370" s="87">
        <v>3855.2217027728871</v>
      </c>
    </row>
    <row r="371" spans="1:17" s="81" customFormat="1" ht="60" hidden="1" x14ac:dyDescent="0.25">
      <c r="A371" s="82" t="s">
        <v>879</v>
      </c>
      <c r="B371" s="83" t="s">
        <v>880</v>
      </c>
      <c r="C371" s="92" t="s">
        <v>881</v>
      </c>
      <c r="D371" s="85">
        <v>2</v>
      </c>
      <c r="E371" s="85">
        <v>13</v>
      </c>
      <c r="F371" s="85"/>
      <c r="G371" s="85" t="s">
        <v>132</v>
      </c>
      <c r="H371" s="85">
        <v>8.07</v>
      </c>
      <c r="I371" s="86">
        <v>3.32E-2</v>
      </c>
      <c r="J371" s="87">
        <v>388489.28191150358</v>
      </c>
    </row>
    <row r="372" spans="1:17" s="81" customFormat="1" hidden="1" x14ac:dyDescent="0.25">
      <c r="A372" s="82" t="s">
        <v>882</v>
      </c>
      <c r="B372" s="90" t="s">
        <v>880</v>
      </c>
      <c r="C372" s="91" t="s">
        <v>881</v>
      </c>
      <c r="D372" s="85">
        <v>4</v>
      </c>
      <c r="E372" s="85">
        <v>16</v>
      </c>
      <c r="F372" s="85"/>
      <c r="G372" s="85" t="s">
        <v>431</v>
      </c>
      <c r="H372" s="85">
        <v>17.2</v>
      </c>
      <c r="I372" s="86">
        <v>1.1900000000000001E-2</v>
      </c>
      <c r="J372" s="87">
        <v>389003.25247615576</v>
      </c>
    </row>
    <row r="373" spans="1:17" s="81" customFormat="1" ht="60" hidden="1" x14ac:dyDescent="0.25">
      <c r="A373" s="82" t="s">
        <v>883</v>
      </c>
      <c r="B373" s="90" t="s">
        <v>453</v>
      </c>
      <c r="C373" s="92" t="s">
        <v>884</v>
      </c>
      <c r="D373" s="85">
        <v>2</v>
      </c>
      <c r="E373" s="85">
        <v>11</v>
      </c>
      <c r="F373" s="85"/>
      <c r="G373" s="85" t="s">
        <v>226</v>
      </c>
      <c r="H373" s="85">
        <v>5.74</v>
      </c>
      <c r="I373" s="86">
        <v>7.2700000000000001E-2</v>
      </c>
      <c r="J373" s="87">
        <v>80231.347257586327</v>
      </c>
    </row>
    <row r="374" spans="1:17" s="81" customFormat="1" ht="60" hidden="1" x14ac:dyDescent="0.25">
      <c r="A374" s="82" t="s">
        <v>885</v>
      </c>
      <c r="B374" s="83" t="s">
        <v>214</v>
      </c>
      <c r="C374" s="84" t="s">
        <v>886</v>
      </c>
      <c r="D374" s="85">
        <v>2</v>
      </c>
      <c r="E374" s="85">
        <v>3</v>
      </c>
      <c r="F374" s="85">
        <v>2</v>
      </c>
      <c r="G374" s="85" t="s">
        <v>20</v>
      </c>
      <c r="H374" s="85">
        <v>1.07</v>
      </c>
      <c r="I374" s="86">
        <v>0.23710000000000001</v>
      </c>
      <c r="J374" s="87">
        <v>15946.33</v>
      </c>
      <c r="K374" s="88">
        <v>2</v>
      </c>
      <c r="L374" s="89">
        <f>J374*K374</f>
        <v>31892.66</v>
      </c>
    </row>
    <row r="375" spans="1:17" s="81" customFormat="1" ht="60" hidden="1" x14ac:dyDescent="0.25">
      <c r="A375" s="82" t="s">
        <v>887</v>
      </c>
      <c r="B375" s="83" t="s">
        <v>214</v>
      </c>
      <c r="C375" s="92" t="s">
        <v>888</v>
      </c>
      <c r="D375" s="85">
        <v>2</v>
      </c>
      <c r="E375" s="85">
        <v>3</v>
      </c>
      <c r="F375" s="85">
        <v>2</v>
      </c>
      <c r="G375" s="85" t="s">
        <v>20</v>
      </c>
      <c r="H375" s="85">
        <v>1.07</v>
      </c>
      <c r="I375" s="86">
        <v>0.23710000000000001</v>
      </c>
      <c r="J375" s="87">
        <v>15711.84</v>
      </c>
      <c r="K375" s="88">
        <v>1</v>
      </c>
      <c r="L375" s="89">
        <f>J375*K375</f>
        <v>15711.84</v>
      </c>
    </row>
    <row r="376" spans="1:17" s="81" customFormat="1" ht="60" hidden="1" x14ac:dyDescent="0.25">
      <c r="A376" s="82" t="s">
        <v>889</v>
      </c>
      <c r="B376" s="90" t="s">
        <v>223</v>
      </c>
      <c r="C376" s="92" t="s">
        <v>890</v>
      </c>
      <c r="D376" s="85">
        <v>2</v>
      </c>
      <c r="E376" s="85">
        <v>11</v>
      </c>
      <c r="F376" s="85"/>
      <c r="G376" s="85" t="s">
        <v>226</v>
      </c>
      <c r="H376" s="85">
        <v>5.74</v>
      </c>
      <c r="I376" s="86">
        <v>7.2700000000000001E-2</v>
      </c>
      <c r="J376" s="87">
        <v>83896.23263003469</v>
      </c>
    </row>
    <row r="377" spans="1:17" s="81" customFormat="1" hidden="1" x14ac:dyDescent="0.25">
      <c r="A377" s="82" t="s">
        <v>891</v>
      </c>
      <c r="B377" s="90" t="s">
        <v>42</v>
      </c>
      <c r="C377" s="91" t="s">
        <v>892</v>
      </c>
      <c r="D377" s="85">
        <v>1</v>
      </c>
      <c r="E377" s="85">
        <v>2</v>
      </c>
      <c r="F377" s="85"/>
      <c r="G377" s="85" t="s">
        <v>44</v>
      </c>
      <c r="H377" s="85">
        <v>0.76</v>
      </c>
      <c r="I377" s="86">
        <v>0.41670000000000001</v>
      </c>
      <c r="J377" s="87">
        <v>8953.2680818259796</v>
      </c>
    </row>
    <row r="378" spans="1:17" s="81" customFormat="1" ht="30" hidden="1" x14ac:dyDescent="0.25">
      <c r="A378" s="82" t="s">
        <v>893</v>
      </c>
      <c r="B378" s="83" t="s">
        <v>42</v>
      </c>
      <c r="C378" s="84" t="s">
        <v>892</v>
      </c>
      <c r="D378" s="85">
        <v>2</v>
      </c>
      <c r="E378" s="85">
        <v>4</v>
      </c>
      <c r="F378" s="85"/>
      <c r="G378" s="85" t="s">
        <v>32</v>
      </c>
      <c r="H378" s="85">
        <v>1.37</v>
      </c>
      <c r="I378" s="86">
        <v>0.1875</v>
      </c>
      <c r="J378" s="87">
        <v>17906.536163651959</v>
      </c>
    </row>
    <row r="379" spans="1:17" s="81" customFormat="1" hidden="1" x14ac:dyDescent="0.25">
      <c r="A379" s="82" t="s">
        <v>894</v>
      </c>
      <c r="B379" s="90" t="s">
        <v>895</v>
      </c>
      <c r="C379" s="91" t="s">
        <v>896</v>
      </c>
      <c r="D379" s="85">
        <v>13</v>
      </c>
      <c r="E379" s="85">
        <v>9</v>
      </c>
      <c r="F379" s="85"/>
      <c r="G379" s="85" t="s">
        <v>118</v>
      </c>
      <c r="H379" s="85">
        <v>4.88</v>
      </c>
      <c r="I379" s="86">
        <v>5.8400000000000001E-2</v>
      </c>
      <c r="J379" s="87">
        <v>43799.16827336287</v>
      </c>
    </row>
    <row r="380" spans="1:17" s="107" customFormat="1" ht="30" hidden="1" x14ac:dyDescent="0.25">
      <c r="A380" s="99" t="s">
        <v>897</v>
      </c>
      <c r="B380" s="100" t="s">
        <v>479</v>
      </c>
      <c r="C380" s="101" t="s">
        <v>898</v>
      </c>
      <c r="D380" s="88">
        <v>1</v>
      </c>
      <c r="E380" s="88">
        <v>5</v>
      </c>
      <c r="F380" s="88">
        <v>3</v>
      </c>
      <c r="G380" s="88" t="s">
        <v>110</v>
      </c>
      <c r="H380" s="88">
        <v>2.16</v>
      </c>
      <c r="I380" s="102">
        <v>0.32500000000000001</v>
      </c>
      <c r="J380" s="103">
        <v>92254.52</v>
      </c>
      <c r="K380" s="88">
        <v>1</v>
      </c>
      <c r="L380" s="89">
        <f>J380*K380</f>
        <v>92254.52</v>
      </c>
      <c r="M380" s="81"/>
      <c r="N380" s="81"/>
      <c r="O380" s="81"/>
      <c r="P380" s="81"/>
      <c r="Q380" s="81"/>
    </row>
    <row r="381" spans="1:17" s="81" customFormat="1" hidden="1" x14ac:dyDescent="0.25">
      <c r="A381" s="82" t="s">
        <v>899</v>
      </c>
      <c r="B381" s="90" t="s">
        <v>479</v>
      </c>
      <c r="C381" s="91" t="s">
        <v>898</v>
      </c>
      <c r="D381" s="85">
        <v>3</v>
      </c>
      <c r="E381" s="85">
        <v>11</v>
      </c>
      <c r="F381" s="85"/>
      <c r="G381" s="85" t="s">
        <v>226</v>
      </c>
      <c r="H381" s="85">
        <v>5.74</v>
      </c>
      <c r="I381" s="86">
        <v>7.2700000000000001E-2</v>
      </c>
      <c r="J381" s="87">
        <v>101153.70978941979</v>
      </c>
    </row>
    <row r="382" spans="1:17" s="81" customFormat="1" hidden="1" x14ac:dyDescent="0.25">
      <c r="A382" s="82" t="s">
        <v>900</v>
      </c>
      <c r="B382" s="90" t="s">
        <v>475</v>
      </c>
      <c r="C382" s="91" t="s">
        <v>901</v>
      </c>
      <c r="D382" s="85">
        <v>1</v>
      </c>
      <c r="E382" s="85">
        <v>1</v>
      </c>
      <c r="F382" s="85"/>
      <c r="G382" s="85" t="s">
        <v>24</v>
      </c>
      <c r="H382" s="85">
        <v>0.4</v>
      </c>
      <c r="I382" s="86">
        <v>0.55630000000000002</v>
      </c>
      <c r="J382" s="87">
        <v>6020.0252457790211</v>
      </c>
    </row>
    <row r="383" spans="1:17" s="81" customFormat="1" ht="30" hidden="1" x14ac:dyDescent="0.25">
      <c r="A383" s="82" t="s">
        <v>902</v>
      </c>
      <c r="B383" s="83" t="s">
        <v>475</v>
      </c>
      <c r="C383" s="84" t="s">
        <v>901</v>
      </c>
      <c r="D383" s="85">
        <v>3</v>
      </c>
      <c r="E383" s="85">
        <v>4</v>
      </c>
      <c r="F383" s="85"/>
      <c r="G383" s="85" t="s">
        <v>32</v>
      </c>
      <c r="H383" s="85">
        <v>1.37</v>
      </c>
      <c r="I383" s="86">
        <v>0.1875</v>
      </c>
      <c r="J383" s="87">
        <v>14919.21270482732</v>
      </c>
    </row>
    <row r="384" spans="1:17" s="81" customFormat="1" ht="45" hidden="1" x14ac:dyDescent="0.25">
      <c r="A384" s="82" t="s">
        <v>903</v>
      </c>
      <c r="B384" s="90" t="s">
        <v>904</v>
      </c>
      <c r="C384" s="92" t="s">
        <v>905</v>
      </c>
      <c r="D384" s="85">
        <v>16</v>
      </c>
      <c r="E384" s="85">
        <v>7</v>
      </c>
      <c r="F384" s="85"/>
      <c r="G384" s="85" t="s">
        <v>16</v>
      </c>
      <c r="H384" s="85">
        <v>3.53</v>
      </c>
      <c r="I384" s="86">
        <v>7.1099999999999997E-2</v>
      </c>
      <c r="J384" s="87">
        <v>67909.078332480087</v>
      </c>
      <c r="K384" s="121"/>
      <c r="L384" s="121"/>
    </row>
    <row r="385" spans="1:12" s="81" customFormat="1" ht="30" hidden="1" x14ac:dyDescent="0.25">
      <c r="A385" s="82" t="s">
        <v>906</v>
      </c>
      <c r="B385" s="90" t="s">
        <v>907</v>
      </c>
      <c r="C385" s="92" t="s">
        <v>908</v>
      </c>
      <c r="D385" s="85">
        <v>16</v>
      </c>
      <c r="E385" s="85">
        <v>7</v>
      </c>
      <c r="F385" s="85"/>
      <c r="G385" s="85" t="s">
        <v>16</v>
      </c>
      <c r="H385" s="85">
        <v>3.53</v>
      </c>
      <c r="I385" s="86">
        <v>7.1099999999999997E-2</v>
      </c>
      <c r="J385" s="87">
        <v>46871.82</v>
      </c>
      <c r="K385" s="88"/>
      <c r="L385" s="89">
        <f>J385*K385</f>
        <v>0</v>
      </c>
    </row>
    <row r="386" spans="1:12" s="81" customFormat="1" ht="30" hidden="1" x14ac:dyDescent="0.25">
      <c r="A386" s="82" t="s">
        <v>909</v>
      </c>
      <c r="B386" s="83" t="s">
        <v>357</v>
      </c>
      <c r="C386" s="84" t="s">
        <v>910</v>
      </c>
      <c r="D386" s="85">
        <v>5</v>
      </c>
      <c r="E386" s="85">
        <v>4</v>
      </c>
      <c r="F386" s="85"/>
      <c r="G386" s="85" t="s">
        <v>32</v>
      </c>
      <c r="H386" s="85">
        <v>1.37</v>
      </c>
      <c r="I386" s="86">
        <v>0.1875</v>
      </c>
      <c r="J386" s="87">
        <v>23762.755716334665</v>
      </c>
    </row>
    <row r="387" spans="1:12" s="81" customFormat="1" ht="75" hidden="1" x14ac:dyDescent="0.25">
      <c r="A387" s="82" t="s">
        <v>911</v>
      </c>
      <c r="B387" s="83" t="s">
        <v>912</v>
      </c>
      <c r="C387" s="84" t="s">
        <v>913</v>
      </c>
      <c r="D387" s="85">
        <v>3</v>
      </c>
      <c r="E387" s="85">
        <v>4</v>
      </c>
      <c r="F387" s="85"/>
      <c r="G387" s="85" t="s">
        <v>32</v>
      </c>
      <c r="H387" s="85">
        <v>1.37</v>
      </c>
      <c r="I387" s="86">
        <v>0.1875</v>
      </c>
      <c r="J387" s="87">
        <v>42554.423909295518</v>
      </c>
    </row>
    <row r="388" spans="1:12" s="81" customFormat="1" ht="60" hidden="1" x14ac:dyDescent="0.25">
      <c r="A388" s="82" t="s">
        <v>914</v>
      </c>
      <c r="B388" s="83" t="s">
        <v>915</v>
      </c>
      <c r="C388" s="84" t="s">
        <v>916</v>
      </c>
      <c r="D388" s="85">
        <v>2</v>
      </c>
      <c r="E388" s="85">
        <v>3</v>
      </c>
      <c r="F388" s="85">
        <v>2</v>
      </c>
      <c r="G388" s="85" t="s">
        <v>20</v>
      </c>
      <c r="H388" s="85">
        <v>1.07</v>
      </c>
      <c r="I388" s="86">
        <v>0.23710000000000001</v>
      </c>
      <c r="J388" s="87">
        <v>13209.02</v>
      </c>
      <c r="K388" s="88">
        <v>1</v>
      </c>
      <c r="L388" s="89">
        <f>J388*K388</f>
        <v>13209.02</v>
      </c>
    </row>
    <row r="389" spans="1:12" s="81" customFormat="1" hidden="1" x14ac:dyDescent="0.25">
      <c r="A389" s="82" t="s">
        <v>917</v>
      </c>
      <c r="B389" s="90" t="s">
        <v>92</v>
      </c>
      <c r="C389" s="91" t="s">
        <v>918</v>
      </c>
      <c r="D389" s="85">
        <v>2</v>
      </c>
      <c r="E389" s="85">
        <v>2</v>
      </c>
      <c r="F389" s="85"/>
      <c r="G389" s="85" t="s">
        <v>44</v>
      </c>
      <c r="H389" s="85">
        <v>0.76</v>
      </c>
      <c r="I389" s="86">
        <v>0.41670000000000001</v>
      </c>
      <c r="J389" s="87">
        <v>9166.95242316244</v>
      </c>
    </row>
    <row r="390" spans="1:12" s="81" customFormat="1" ht="45" hidden="1" x14ac:dyDescent="0.25">
      <c r="A390" s="82" t="s">
        <v>919</v>
      </c>
      <c r="B390" s="83" t="s">
        <v>92</v>
      </c>
      <c r="C390" s="84" t="s">
        <v>920</v>
      </c>
      <c r="D390" s="85">
        <v>3</v>
      </c>
      <c r="E390" s="85">
        <v>3</v>
      </c>
      <c r="F390" s="85">
        <v>2</v>
      </c>
      <c r="G390" s="85" t="s">
        <v>20</v>
      </c>
      <c r="H390" s="85">
        <v>1.07</v>
      </c>
      <c r="I390" s="86">
        <v>0.23710000000000001</v>
      </c>
      <c r="J390" s="87">
        <v>12996</v>
      </c>
      <c r="K390" s="88">
        <v>1</v>
      </c>
      <c r="L390" s="89">
        <f>J390*K390</f>
        <v>12996</v>
      </c>
    </row>
    <row r="391" spans="1:12" s="81" customFormat="1" ht="60" hidden="1" x14ac:dyDescent="0.25">
      <c r="A391" s="82" t="s">
        <v>921</v>
      </c>
      <c r="B391" s="90" t="s">
        <v>530</v>
      </c>
      <c r="C391" s="92" t="s">
        <v>922</v>
      </c>
      <c r="D391" s="85">
        <v>2</v>
      </c>
      <c r="E391" s="85">
        <v>10</v>
      </c>
      <c r="F391" s="85"/>
      <c r="G391" s="85" t="s">
        <v>188</v>
      </c>
      <c r="H391" s="85">
        <v>5.25</v>
      </c>
      <c r="I391" s="86">
        <v>5.79E-2</v>
      </c>
      <c r="J391" s="87">
        <v>77658.019850659781</v>
      </c>
    </row>
    <row r="392" spans="1:12" s="81" customFormat="1" ht="60" hidden="1" x14ac:dyDescent="0.25">
      <c r="A392" s="99" t="s">
        <v>923</v>
      </c>
      <c r="B392" s="100" t="s">
        <v>399</v>
      </c>
      <c r="C392" s="122" t="s">
        <v>924</v>
      </c>
      <c r="D392" s="88" t="s">
        <v>171</v>
      </c>
      <c r="E392" s="88">
        <v>6</v>
      </c>
      <c r="F392" s="88">
        <v>2</v>
      </c>
      <c r="G392" s="88" t="s">
        <v>114</v>
      </c>
      <c r="H392" s="88">
        <v>2.68</v>
      </c>
      <c r="I392" s="102">
        <v>8.7599999999999997E-2</v>
      </c>
      <c r="J392" s="103">
        <v>70194.850000000006</v>
      </c>
      <c r="K392" s="88">
        <v>42</v>
      </c>
      <c r="L392" s="89">
        <f>J392*K392</f>
        <v>2948183.7</v>
      </c>
    </row>
    <row r="393" spans="1:12" s="81" customFormat="1" ht="60" hidden="1" x14ac:dyDescent="0.25">
      <c r="A393" s="82" t="s">
        <v>925</v>
      </c>
      <c r="B393" s="90" t="s">
        <v>399</v>
      </c>
      <c r="C393" s="92" t="s">
        <v>924</v>
      </c>
      <c r="D393" s="85">
        <v>3</v>
      </c>
      <c r="E393" s="85">
        <v>10</v>
      </c>
      <c r="F393" s="85"/>
      <c r="G393" s="85" t="s">
        <v>188</v>
      </c>
      <c r="H393" s="85">
        <v>5.25</v>
      </c>
      <c r="I393" s="86">
        <v>5.79E-2</v>
      </c>
      <c r="J393" s="87">
        <v>71594.848161342437</v>
      </c>
    </row>
    <row r="394" spans="1:12" s="81" customFormat="1" ht="45" hidden="1" x14ac:dyDescent="0.25">
      <c r="A394" s="82" t="s">
        <v>926</v>
      </c>
      <c r="B394" s="90" t="s">
        <v>399</v>
      </c>
      <c r="C394" s="104" t="s">
        <v>927</v>
      </c>
      <c r="D394" s="85">
        <v>2</v>
      </c>
      <c r="E394" s="85">
        <v>10</v>
      </c>
      <c r="F394" s="85"/>
      <c r="G394" s="85" t="s">
        <v>188</v>
      </c>
      <c r="H394" s="85">
        <v>5.25</v>
      </c>
      <c r="I394" s="86">
        <v>5.79E-2</v>
      </c>
      <c r="J394" s="87">
        <v>72872.865851339084</v>
      </c>
    </row>
    <row r="395" spans="1:12" s="81" customFormat="1" ht="45" hidden="1" x14ac:dyDescent="0.25">
      <c r="A395" s="82" t="s">
        <v>928</v>
      </c>
      <c r="B395" s="90" t="s">
        <v>399</v>
      </c>
      <c r="C395" s="92" t="s">
        <v>929</v>
      </c>
      <c r="D395" s="85">
        <v>2</v>
      </c>
      <c r="E395" s="85">
        <v>10</v>
      </c>
      <c r="F395" s="85"/>
      <c r="G395" s="85" t="s">
        <v>188</v>
      </c>
      <c r="H395" s="85">
        <v>5.25</v>
      </c>
      <c r="I395" s="86">
        <v>5.79E-2</v>
      </c>
      <c r="J395" s="87">
        <v>71594.848161342437</v>
      </c>
    </row>
    <row r="396" spans="1:12" s="81" customFormat="1" hidden="1" x14ac:dyDescent="0.25">
      <c r="A396" s="82" t="s">
        <v>930</v>
      </c>
      <c r="B396" s="90" t="s">
        <v>150</v>
      </c>
      <c r="C396" s="91" t="s">
        <v>931</v>
      </c>
      <c r="D396" s="85">
        <v>1</v>
      </c>
      <c r="E396" s="85">
        <v>1</v>
      </c>
      <c r="F396" s="85"/>
      <c r="G396" s="85" t="s">
        <v>24</v>
      </c>
      <c r="H396" s="85">
        <v>0.4</v>
      </c>
      <c r="I396" s="86">
        <v>0.55630000000000002</v>
      </c>
      <c r="J396" s="87">
        <v>6919.7892970709463</v>
      </c>
    </row>
    <row r="397" spans="1:12" s="81" customFormat="1" ht="45" hidden="1" x14ac:dyDescent="0.25">
      <c r="A397" s="82" t="s">
        <v>932</v>
      </c>
      <c r="B397" s="83" t="s">
        <v>150</v>
      </c>
      <c r="C397" s="84" t="s">
        <v>931</v>
      </c>
      <c r="D397" s="85">
        <v>4</v>
      </c>
      <c r="E397" s="85">
        <v>5</v>
      </c>
      <c r="F397" s="85">
        <v>1</v>
      </c>
      <c r="G397" s="85" t="s">
        <v>110</v>
      </c>
      <c r="H397" s="85">
        <v>2.16</v>
      </c>
      <c r="I397" s="86">
        <v>0.32500000000000001</v>
      </c>
      <c r="J397" s="87">
        <v>20108.849999999999</v>
      </c>
      <c r="K397" s="93">
        <v>1</v>
      </c>
      <c r="L397" s="94">
        <f>K397*J397</f>
        <v>20108.849999999999</v>
      </c>
    </row>
    <row r="398" spans="1:12" s="81" customFormat="1" ht="60" hidden="1" x14ac:dyDescent="0.25">
      <c r="A398" s="99" t="s">
        <v>933</v>
      </c>
      <c r="B398" s="100" t="s">
        <v>934</v>
      </c>
      <c r="C398" s="122" t="s">
        <v>935</v>
      </c>
      <c r="D398" s="88">
        <v>2</v>
      </c>
      <c r="E398" s="88">
        <v>6</v>
      </c>
      <c r="F398" s="88">
        <v>1</v>
      </c>
      <c r="G398" s="88" t="s">
        <v>114</v>
      </c>
      <c r="H398" s="88">
        <v>2.68</v>
      </c>
      <c r="I398" s="102">
        <v>8.7599999999999997E-2</v>
      </c>
      <c r="J398" s="103">
        <v>12514.15</v>
      </c>
      <c r="K398" s="88">
        <v>1</v>
      </c>
      <c r="L398" s="89">
        <f>J398*K398</f>
        <v>12514.15</v>
      </c>
    </row>
    <row r="399" spans="1:12" s="81" customFormat="1" ht="60" hidden="1" x14ac:dyDescent="0.25">
      <c r="A399" s="82" t="s">
        <v>936</v>
      </c>
      <c r="B399" s="90" t="s">
        <v>937</v>
      </c>
      <c r="C399" s="92" t="s">
        <v>938</v>
      </c>
      <c r="D399" s="85">
        <v>2</v>
      </c>
      <c r="E399" s="85">
        <v>9</v>
      </c>
      <c r="F399" s="85"/>
      <c r="G399" s="85" t="s">
        <v>118</v>
      </c>
      <c r="H399" s="85">
        <v>4.88</v>
      </c>
      <c r="I399" s="86">
        <v>5.8400000000000001E-2</v>
      </c>
      <c r="J399" s="87">
        <v>24947.480409936557</v>
      </c>
    </row>
    <row r="400" spans="1:12" s="81" customFormat="1" ht="60" hidden="1" x14ac:dyDescent="0.25">
      <c r="A400" s="82" t="s">
        <v>939</v>
      </c>
      <c r="B400" s="83" t="s">
        <v>940</v>
      </c>
      <c r="C400" s="84" t="s">
        <v>941</v>
      </c>
      <c r="D400" s="85">
        <v>10</v>
      </c>
      <c r="E400" s="85">
        <v>5</v>
      </c>
      <c r="F400" s="85">
        <v>1</v>
      </c>
      <c r="G400" s="85" t="s">
        <v>110</v>
      </c>
      <c r="H400" s="85">
        <v>2.16</v>
      </c>
      <c r="I400" s="86">
        <v>0.32500000000000001</v>
      </c>
      <c r="J400" s="87">
        <v>42833.84</v>
      </c>
      <c r="K400" s="88">
        <v>3</v>
      </c>
      <c r="L400" s="89">
        <f>K400*J400</f>
        <v>128501.51999999999</v>
      </c>
    </row>
    <row r="401" spans="1:12" s="81" customFormat="1" hidden="1" x14ac:dyDescent="0.25">
      <c r="A401" s="82" t="s">
        <v>942</v>
      </c>
      <c r="B401" s="90" t="s">
        <v>546</v>
      </c>
      <c r="C401" s="91" t="s">
        <v>943</v>
      </c>
      <c r="D401" s="85">
        <v>1</v>
      </c>
      <c r="E401" s="85">
        <v>1</v>
      </c>
      <c r="F401" s="85"/>
      <c r="G401" s="85" t="s">
        <v>24</v>
      </c>
      <c r="H401" s="85">
        <v>0.4</v>
      </c>
      <c r="I401" s="86">
        <v>0.55630000000000002</v>
      </c>
      <c r="J401" s="87">
        <v>3383.6740491572727</v>
      </c>
    </row>
    <row r="402" spans="1:12" s="81" customFormat="1" hidden="1" x14ac:dyDescent="0.25">
      <c r="A402" s="82" t="s">
        <v>944</v>
      </c>
      <c r="B402" s="90" t="s">
        <v>42</v>
      </c>
      <c r="C402" s="91" t="s">
        <v>945</v>
      </c>
      <c r="D402" s="85">
        <v>1</v>
      </c>
      <c r="E402" s="85">
        <v>2</v>
      </c>
      <c r="F402" s="85"/>
      <c r="G402" s="85" t="s">
        <v>44</v>
      </c>
      <c r="H402" s="85">
        <v>0.76</v>
      </c>
      <c r="I402" s="86">
        <v>0.41670000000000001</v>
      </c>
      <c r="J402" s="87">
        <v>9656.967199373139</v>
      </c>
    </row>
    <row r="403" spans="1:12" s="81" customFormat="1" hidden="1" x14ac:dyDescent="0.25">
      <c r="A403" s="82" t="s">
        <v>946</v>
      </c>
      <c r="B403" s="90" t="s">
        <v>462</v>
      </c>
      <c r="C403" s="91" t="s">
        <v>947</v>
      </c>
      <c r="D403" s="85">
        <v>1</v>
      </c>
      <c r="E403" s="85">
        <v>1</v>
      </c>
      <c r="F403" s="85"/>
      <c r="G403" s="85" t="s">
        <v>24</v>
      </c>
      <c r="H403" s="85">
        <v>0.4</v>
      </c>
      <c r="I403" s="86">
        <v>0.55630000000000002</v>
      </c>
      <c r="J403" s="87">
        <v>3893.3945133336301</v>
      </c>
    </row>
    <row r="404" spans="1:12" s="81" customFormat="1" ht="30" hidden="1" x14ac:dyDescent="0.25">
      <c r="A404" s="82" t="s">
        <v>948</v>
      </c>
      <c r="B404" s="83" t="s">
        <v>949</v>
      </c>
      <c r="C404" s="84" t="s">
        <v>950</v>
      </c>
      <c r="D404" s="85">
        <v>1</v>
      </c>
      <c r="E404" s="85">
        <v>3</v>
      </c>
      <c r="F404" s="85">
        <v>2</v>
      </c>
      <c r="G404" s="85" t="s">
        <v>20</v>
      </c>
      <c r="H404" s="85">
        <v>1.07</v>
      </c>
      <c r="I404" s="86">
        <v>0.23710000000000001</v>
      </c>
      <c r="J404" s="87">
        <v>24859.11</v>
      </c>
      <c r="K404" s="88">
        <v>1</v>
      </c>
      <c r="L404" s="89">
        <f>K404*J404</f>
        <v>24859.11</v>
      </c>
    </row>
    <row r="405" spans="1:12" s="81" customFormat="1" hidden="1" x14ac:dyDescent="0.25">
      <c r="A405" s="82" t="s">
        <v>951</v>
      </c>
      <c r="B405" s="90" t="s">
        <v>949</v>
      </c>
      <c r="C405" s="91" t="s">
        <v>950</v>
      </c>
      <c r="D405" s="85">
        <v>4</v>
      </c>
      <c r="E405" s="85">
        <v>9</v>
      </c>
      <c r="F405" s="85"/>
      <c r="G405" s="85" t="s">
        <v>118</v>
      </c>
      <c r="H405" s="85">
        <v>4.88</v>
      </c>
      <c r="I405" s="86">
        <v>5.8400000000000001E-2</v>
      </c>
      <c r="J405" s="87">
        <v>91436.454783825204</v>
      </c>
    </row>
    <row r="406" spans="1:12" s="81" customFormat="1" hidden="1" x14ac:dyDescent="0.25">
      <c r="A406" s="82" t="s">
        <v>952</v>
      </c>
      <c r="B406" s="90" t="s">
        <v>283</v>
      </c>
      <c r="C406" s="91" t="s">
        <v>953</v>
      </c>
      <c r="D406" s="85">
        <v>1</v>
      </c>
      <c r="E406" s="85">
        <v>1</v>
      </c>
      <c r="F406" s="85"/>
      <c r="G406" s="85" t="s">
        <v>24</v>
      </c>
      <c r="H406" s="85">
        <v>0.4</v>
      </c>
      <c r="I406" s="86">
        <v>0.55630000000000002</v>
      </c>
      <c r="J406" s="87">
        <v>8223.8927286921462</v>
      </c>
    </row>
    <row r="407" spans="1:12" s="81" customFormat="1" hidden="1" x14ac:dyDescent="0.25">
      <c r="A407" s="82" t="s">
        <v>954</v>
      </c>
      <c r="B407" s="90" t="s">
        <v>488</v>
      </c>
      <c r="C407" s="91" t="s">
        <v>955</v>
      </c>
      <c r="D407" s="85">
        <v>1</v>
      </c>
      <c r="E407" s="85">
        <v>1</v>
      </c>
      <c r="F407" s="85"/>
      <c r="G407" s="85" t="s">
        <v>24</v>
      </c>
      <c r="H407" s="85">
        <v>0.4</v>
      </c>
      <c r="I407" s="86">
        <v>0.55630000000000002</v>
      </c>
      <c r="J407" s="87">
        <v>3749.9159269261609</v>
      </c>
    </row>
    <row r="408" spans="1:12" s="81" customFormat="1" hidden="1" x14ac:dyDescent="0.25">
      <c r="A408" s="82" t="s">
        <v>956</v>
      </c>
      <c r="B408" s="90" t="s">
        <v>488</v>
      </c>
      <c r="C408" s="91" t="s">
        <v>955</v>
      </c>
      <c r="D408" s="85">
        <v>2</v>
      </c>
      <c r="E408" s="85">
        <v>1</v>
      </c>
      <c r="F408" s="85"/>
      <c r="G408" s="85" t="s">
        <v>24</v>
      </c>
      <c r="H408" s="85">
        <v>0.4</v>
      </c>
      <c r="I408" s="86">
        <v>0.55630000000000002</v>
      </c>
      <c r="J408" s="87">
        <v>3749.9159269261609</v>
      </c>
    </row>
    <row r="409" spans="1:12" s="81" customFormat="1" ht="45" hidden="1" x14ac:dyDescent="0.25">
      <c r="A409" s="82" t="s">
        <v>957</v>
      </c>
      <c r="B409" s="83" t="s">
        <v>958</v>
      </c>
      <c r="C409" s="84" t="s">
        <v>959</v>
      </c>
      <c r="D409" s="85">
        <v>5</v>
      </c>
      <c r="E409" s="85">
        <v>3</v>
      </c>
      <c r="F409" s="85">
        <v>3</v>
      </c>
      <c r="G409" s="85" t="s">
        <v>20</v>
      </c>
      <c r="H409" s="85">
        <v>1.07</v>
      </c>
      <c r="I409" s="86">
        <v>0.23710000000000001</v>
      </c>
      <c r="J409" s="87">
        <v>33788.58212027471</v>
      </c>
      <c r="K409" s="88">
        <v>2</v>
      </c>
      <c r="L409" s="89">
        <f>K409*J409</f>
        <v>67577.16424054942</v>
      </c>
    </row>
    <row r="410" spans="1:12" s="81" customFormat="1" hidden="1" x14ac:dyDescent="0.25">
      <c r="A410" s="82" t="s">
        <v>960</v>
      </c>
      <c r="B410" s="90" t="s">
        <v>961</v>
      </c>
      <c r="C410" s="91" t="s">
        <v>962</v>
      </c>
      <c r="D410" s="85">
        <v>1</v>
      </c>
      <c r="E410" s="85">
        <v>1</v>
      </c>
      <c r="F410" s="85"/>
      <c r="G410" s="85" t="s">
        <v>24</v>
      </c>
      <c r="H410" s="85">
        <v>0.4</v>
      </c>
      <c r="I410" s="86">
        <v>0.55630000000000002</v>
      </c>
      <c r="J410" s="87">
        <v>5463.7742994729078</v>
      </c>
    </row>
    <row r="411" spans="1:12" s="81" customFormat="1" ht="30" hidden="1" x14ac:dyDescent="0.25">
      <c r="A411" s="82" t="s">
        <v>963</v>
      </c>
      <c r="B411" s="83" t="s">
        <v>961</v>
      </c>
      <c r="C411" s="84" t="s">
        <v>964</v>
      </c>
      <c r="D411" s="85">
        <v>1</v>
      </c>
      <c r="E411" s="85">
        <v>3</v>
      </c>
      <c r="F411" s="85">
        <v>3</v>
      </c>
      <c r="G411" s="85" t="s">
        <v>20</v>
      </c>
      <c r="H411" s="85">
        <v>1.07</v>
      </c>
      <c r="I411" s="86">
        <v>0.23710000000000001</v>
      </c>
      <c r="J411" s="87">
        <v>35702.371489672456</v>
      </c>
      <c r="K411" s="88">
        <v>2</v>
      </c>
      <c r="L411" s="89">
        <f>K411*J411</f>
        <v>71404.742979344912</v>
      </c>
    </row>
    <row r="412" spans="1:12" s="81" customFormat="1" ht="30" hidden="1" x14ac:dyDescent="0.25">
      <c r="A412" s="82" t="s">
        <v>965</v>
      </c>
      <c r="B412" s="83" t="s">
        <v>961</v>
      </c>
      <c r="C412" s="84" t="s">
        <v>966</v>
      </c>
      <c r="D412" s="85">
        <v>1</v>
      </c>
      <c r="E412" s="85">
        <v>3</v>
      </c>
      <c r="F412" s="85">
        <v>2</v>
      </c>
      <c r="G412" s="85" t="s">
        <v>20</v>
      </c>
      <c r="H412" s="85">
        <v>1.07</v>
      </c>
      <c r="I412" s="86">
        <v>0.23710000000000001</v>
      </c>
      <c r="J412" s="87">
        <v>16408.45</v>
      </c>
      <c r="K412" s="88">
        <v>1</v>
      </c>
      <c r="L412" s="89">
        <f>J412*K412</f>
        <v>16408.45</v>
      </c>
    </row>
    <row r="413" spans="1:12" s="81" customFormat="1" ht="45" hidden="1" x14ac:dyDescent="0.25">
      <c r="A413" s="82" t="s">
        <v>967</v>
      </c>
      <c r="B413" s="83" t="s">
        <v>92</v>
      </c>
      <c r="C413" s="92" t="s">
        <v>968</v>
      </c>
      <c r="D413" s="85">
        <v>4</v>
      </c>
      <c r="E413" s="85">
        <v>4</v>
      </c>
      <c r="F413" s="85"/>
      <c r="G413" s="85" t="s">
        <v>32</v>
      </c>
      <c r="H413" s="85">
        <v>1.37</v>
      </c>
      <c r="I413" s="86">
        <v>0.1875</v>
      </c>
      <c r="J413" s="87">
        <v>17464.64124032082</v>
      </c>
    </row>
    <row r="414" spans="1:12" s="81" customFormat="1" ht="45" hidden="1" x14ac:dyDescent="0.25">
      <c r="A414" s="99" t="s">
        <v>969</v>
      </c>
      <c r="B414" s="100" t="s">
        <v>970</v>
      </c>
      <c r="C414" s="122" t="s">
        <v>971</v>
      </c>
      <c r="D414" s="88">
        <v>12</v>
      </c>
      <c r="E414" s="88">
        <v>6</v>
      </c>
      <c r="F414" s="88">
        <v>1</v>
      </c>
      <c r="G414" s="88" t="s">
        <v>114</v>
      </c>
      <c r="H414" s="88">
        <v>2.68</v>
      </c>
      <c r="I414" s="102">
        <v>8.7599999999999997E-2</v>
      </c>
      <c r="J414" s="103">
        <v>27942.97</v>
      </c>
      <c r="K414" s="88">
        <v>1</v>
      </c>
      <c r="L414" s="89">
        <f>J414*K414</f>
        <v>27942.97</v>
      </c>
    </row>
    <row r="415" spans="1:12" s="81" customFormat="1" ht="30" hidden="1" x14ac:dyDescent="0.25">
      <c r="A415" s="82" t="s">
        <v>972</v>
      </c>
      <c r="B415" s="83" t="s">
        <v>973</v>
      </c>
      <c r="C415" s="84" t="s">
        <v>974</v>
      </c>
      <c r="D415" s="85">
        <v>1</v>
      </c>
      <c r="E415" s="85">
        <v>13</v>
      </c>
      <c r="F415" s="85"/>
      <c r="G415" s="85" t="s">
        <v>132</v>
      </c>
      <c r="H415" s="85">
        <v>8.07</v>
      </c>
      <c r="I415" s="86">
        <v>3.32E-2</v>
      </c>
      <c r="J415" s="87">
        <v>190119.54496494919</v>
      </c>
    </row>
    <row r="416" spans="1:12" s="81" customFormat="1" hidden="1" x14ac:dyDescent="0.25">
      <c r="A416" s="82" t="s">
        <v>975</v>
      </c>
      <c r="B416" s="90" t="s">
        <v>973</v>
      </c>
      <c r="C416" s="91" t="s">
        <v>974</v>
      </c>
      <c r="D416" s="85">
        <v>2</v>
      </c>
      <c r="E416" s="85">
        <v>15</v>
      </c>
      <c r="F416" s="85"/>
      <c r="G416" s="85" t="s">
        <v>195</v>
      </c>
      <c r="H416" s="85">
        <v>13.86</v>
      </c>
      <c r="I416" s="86">
        <v>1.55E-2</v>
      </c>
      <c r="J416" s="87">
        <v>380239.08992989839</v>
      </c>
    </row>
    <row r="417" spans="1:13" s="81" customFormat="1" hidden="1" x14ac:dyDescent="0.25">
      <c r="A417" s="82" t="s">
        <v>976</v>
      </c>
      <c r="B417" s="90" t="s">
        <v>120</v>
      </c>
      <c r="C417" s="91" t="s">
        <v>977</v>
      </c>
      <c r="D417" s="85">
        <v>1</v>
      </c>
      <c r="E417" s="85">
        <v>10</v>
      </c>
      <c r="F417" s="85"/>
      <c r="G417" s="85" t="s">
        <v>188</v>
      </c>
      <c r="H417" s="85">
        <v>5.25</v>
      </c>
      <c r="I417" s="86">
        <v>5.79E-2</v>
      </c>
      <c r="J417" s="87">
        <v>77075.679552165515</v>
      </c>
    </row>
    <row r="418" spans="1:13" s="81" customFormat="1" ht="30" hidden="1" x14ac:dyDescent="0.25">
      <c r="A418" s="82" t="s">
        <v>978</v>
      </c>
      <c r="B418" s="83" t="s">
        <v>354</v>
      </c>
      <c r="C418" s="84" t="s">
        <v>979</v>
      </c>
      <c r="D418" s="85">
        <v>5</v>
      </c>
      <c r="E418" s="85">
        <v>5</v>
      </c>
      <c r="F418" s="85">
        <v>1</v>
      </c>
      <c r="G418" s="85" t="s">
        <v>110</v>
      </c>
      <c r="H418" s="85">
        <v>2.16</v>
      </c>
      <c r="I418" s="86">
        <v>0.32500000000000001</v>
      </c>
      <c r="J418" s="87">
        <v>33908.97</v>
      </c>
      <c r="K418" s="88">
        <v>1</v>
      </c>
      <c r="L418" s="89">
        <f>K418*J418</f>
        <v>33908.97</v>
      </c>
    </row>
    <row r="419" spans="1:13" s="81" customFormat="1" ht="45" hidden="1" x14ac:dyDescent="0.25">
      <c r="A419" s="82" t="s">
        <v>980</v>
      </c>
      <c r="B419" s="83" t="s">
        <v>981</v>
      </c>
      <c r="C419" s="84" t="s">
        <v>982</v>
      </c>
      <c r="D419" s="85">
        <v>4</v>
      </c>
      <c r="E419" s="85">
        <v>3</v>
      </c>
      <c r="F419" s="85">
        <v>2</v>
      </c>
      <c r="G419" s="85" t="s">
        <v>20</v>
      </c>
      <c r="H419" s="85">
        <v>1.07</v>
      </c>
      <c r="I419" s="86">
        <v>0.23710000000000001</v>
      </c>
      <c r="J419" s="87">
        <v>12941</v>
      </c>
      <c r="K419" s="97">
        <v>1</v>
      </c>
      <c r="L419" s="98">
        <f>J419*K419</f>
        <v>12941</v>
      </c>
    </row>
    <row r="420" spans="1:13" s="81" customFormat="1" ht="45" hidden="1" x14ac:dyDescent="0.25">
      <c r="A420" s="82" t="s">
        <v>983</v>
      </c>
      <c r="B420" s="83" t="s">
        <v>981</v>
      </c>
      <c r="C420" s="92" t="s">
        <v>984</v>
      </c>
      <c r="D420" s="85">
        <v>6</v>
      </c>
      <c r="E420" s="85">
        <v>4</v>
      </c>
      <c r="F420" s="85"/>
      <c r="G420" s="85" t="s">
        <v>32</v>
      </c>
      <c r="H420" s="85">
        <v>1.37</v>
      </c>
      <c r="I420" s="86">
        <v>0.1875</v>
      </c>
      <c r="J420" s="87">
        <v>11791.262387603972</v>
      </c>
    </row>
    <row r="421" spans="1:13" s="81" customFormat="1" ht="45" hidden="1" x14ac:dyDescent="0.25">
      <c r="A421" s="82" t="s">
        <v>985</v>
      </c>
      <c r="B421" s="83" t="s">
        <v>981</v>
      </c>
      <c r="C421" s="92" t="s">
        <v>986</v>
      </c>
      <c r="D421" s="85">
        <v>4</v>
      </c>
      <c r="E421" s="85">
        <v>4</v>
      </c>
      <c r="F421" s="85"/>
      <c r="G421" s="85" t="s">
        <v>32</v>
      </c>
      <c r="H421" s="85">
        <v>1.37</v>
      </c>
      <c r="I421" s="86">
        <v>0.1875</v>
      </c>
      <c r="J421" s="87">
        <v>11728.811342651126</v>
      </c>
    </row>
    <row r="422" spans="1:13" s="81" customFormat="1" ht="45" hidden="1" x14ac:dyDescent="0.25">
      <c r="A422" s="99" t="s">
        <v>987</v>
      </c>
      <c r="B422" s="100" t="s">
        <v>368</v>
      </c>
      <c r="C422" s="122" t="s">
        <v>988</v>
      </c>
      <c r="D422" s="88">
        <v>1</v>
      </c>
      <c r="E422" s="88">
        <v>6</v>
      </c>
      <c r="F422" s="88">
        <v>1</v>
      </c>
      <c r="G422" s="88" t="s">
        <v>114</v>
      </c>
      <c r="H422" s="88">
        <v>2.68</v>
      </c>
      <c r="I422" s="102">
        <v>8.7599999999999997E-2</v>
      </c>
      <c r="J422" s="103">
        <v>40713.440000000002</v>
      </c>
      <c r="K422" s="88">
        <v>4</v>
      </c>
      <c r="L422" s="89">
        <f>J422*K422</f>
        <v>162853.76000000001</v>
      </c>
    </row>
    <row r="423" spans="1:13" s="81" customFormat="1" hidden="1" x14ac:dyDescent="0.25">
      <c r="A423" s="82" t="s">
        <v>989</v>
      </c>
      <c r="B423" s="90" t="s">
        <v>161</v>
      </c>
      <c r="C423" s="91" t="s">
        <v>990</v>
      </c>
      <c r="D423" s="85">
        <v>1</v>
      </c>
      <c r="E423" s="85">
        <v>1</v>
      </c>
      <c r="F423" s="85"/>
      <c r="G423" s="85" t="s">
        <v>24</v>
      </c>
      <c r="H423" s="85">
        <v>0.4</v>
      </c>
      <c r="I423" s="86">
        <v>0.55630000000000002</v>
      </c>
      <c r="J423" s="87">
        <v>3951.8087617991341</v>
      </c>
    </row>
    <row r="424" spans="1:13" s="81" customFormat="1" hidden="1" x14ac:dyDescent="0.25">
      <c r="A424" s="82" t="s">
        <v>991</v>
      </c>
      <c r="B424" s="90" t="s">
        <v>161</v>
      </c>
      <c r="C424" s="91" t="s">
        <v>992</v>
      </c>
      <c r="D424" s="85">
        <v>1</v>
      </c>
      <c r="E424" s="85">
        <v>1</v>
      </c>
      <c r="F424" s="85"/>
      <c r="G424" s="85" t="s">
        <v>24</v>
      </c>
      <c r="H424" s="85">
        <v>0.4</v>
      </c>
      <c r="I424" s="86">
        <v>0.55630000000000002</v>
      </c>
      <c r="J424" s="87">
        <v>4301.8846832987647</v>
      </c>
    </row>
    <row r="425" spans="1:13" s="81" customFormat="1" ht="30" hidden="1" x14ac:dyDescent="0.25">
      <c r="A425" s="82" t="s">
        <v>993</v>
      </c>
      <c r="B425" s="83" t="s">
        <v>161</v>
      </c>
      <c r="C425" s="84" t="s">
        <v>992</v>
      </c>
      <c r="D425" s="85">
        <v>3</v>
      </c>
      <c r="E425" s="85">
        <v>4</v>
      </c>
      <c r="F425" s="85"/>
      <c r="G425" s="85" t="s">
        <v>32</v>
      </c>
      <c r="H425" s="85">
        <v>1.37</v>
      </c>
      <c r="I425" s="86">
        <v>0.1875</v>
      </c>
      <c r="J425" s="87">
        <v>12905.654049896295</v>
      </c>
    </row>
    <row r="426" spans="1:13" s="81" customFormat="1" hidden="1" x14ac:dyDescent="0.25">
      <c r="A426" s="82" t="s">
        <v>994</v>
      </c>
      <c r="B426" s="90" t="s">
        <v>995</v>
      </c>
      <c r="C426" s="91" t="s">
        <v>996</v>
      </c>
      <c r="D426" s="85">
        <v>1</v>
      </c>
      <c r="E426" s="85">
        <v>15</v>
      </c>
      <c r="F426" s="85"/>
      <c r="G426" s="85" t="s">
        <v>195</v>
      </c>
      <c r="H426" s="85">
        <v>13.86</v>
      </c>
      <c r="I426" s="86">
        <v>1.55E-2</v>
      </c>
      <c r="J426" s="96">
        <v>357651.72653476265</v>
      </c>
    </row>
    <row r="427" spans="1:13" ht="30" x14ac:dyDescent="0.25">
      <c r="A427" s="37" t="s">
        <v>997</v>
      </c>
      <c r="B427" s="38" t="s">
        <v>998</v>
      </c>
      <c r="C427" s="39" t="s">
        <v>999</v>
      </c>
      <c r="D427" s="40">
        <v>8</v>
      </c>
      <c r="E427" s="40">
        <v>14</v>
      </c>
      <c r="F427" s="40">
        <v>1</v>
      </c>
      <c r="G427" s="40" t="s">
        <v>1248</v>
      </c>
      <c r="H427" s="40">
        <v>7.89</v>
      </c>
      <c r="I427" s="41">
        <v>2.1499999999999998E-2</v>
      </c>
      <c r="J427" s="42">
        <v>127677.73</v>
      </c>
      <c r="K427" s="40">
        <v>2</v>
      </c>
      <c r="L427" s="44">
        <f>J427*K427</f>
        <v>255355.46</v>
      </c>
      <c r="M427" s="1" t="str">
        <f>VLOOKUP(A427,'[1]Схемы лекарственной терапии КС'!$A$52:$E$764,5,0)</f>
        <v>st19.118</v>
      </c>
    </row>
    <row r="428" spans="1:13" s="81" customFormat="1" hidden="1" x14ac:dyDescent="0.25">
      <c r="A428" s="82" t="s">
        <v>1000</v>
      </c>
      <c r="B428" s="90" t="s">
        <v>998</v>
      </c>
      <c r="C428" s="91" t="s">
        <v>999</v>
      </c>
      <c r="D428" s="85">
        <v>16</v>
      </c>
      <c r="E428" s="85">
        <v>16</v>
      </c>
      <c r="F428" s="85"/>
      <c r="G428" s="85" t="s">
        <v>431</v>
      </c>
      <c r="H428" s="85">
        <v>17.2</v>
      </c>
      <c r="I428" s="86">
        <v>1.1900000000000001E-2</v>
      </c>
      <c r="J428" s="80">
        <v>105865.78960063975</v>
      </c>
    </row>
    <row r="429" spans="1:13" s="81" customFormat="1" hidden="1" x14ac:dyDescent="0.25">
      <c r="A429" s="82" t="s">
        <v>1001</v>
      </c>
      <c r="B429" s="90" t="s">
        <v>1002</v>
      </c>
      <c r="C429" s="91" t="s">
        <v>1003</v>
      </c>
      <c r="D429" s="85">
        <v>1</v>
      </c>
      <c r="E429" s="85">
        <v>15</v>
      </c>
      <c r="F429" s="85"/>
      <c r="G429" s="85" t="s">
        <v>195</v>
      </c>
      <c r="H429" s="85">
        <v>13.86</v>
      </c>
      <c r="I429" s="86">
        <v>1.55E-2</v>
      </c>
      <c r="J429" s="96">
        <v>322401.7214967683</v>
      </c>
    </row>
    <row r="430" spans="1:13" ht="27" x14ac:dyDescent="0.25">
      <c r="A430" s="37" t="s">
        <v>1004</v>
      </c>
      <c r="B430" s="38" t="s">
        <v>442</v>
      </c>
      <c r="C430" s="39" t="s">
        <v>1005</v>
      </c>
      <c r="D430" s="40">
        <v>1</v>
      </c>
      <c r="E430" s="40">
        <v>14</v>
      </c>
      <c r="F430" s="40">
        <v>3</v>
      </c>
      <c r="G430" s="40" t="s">
        <v>1250</v>
      </c>
      <c r="H430" s="40">
        <v>19.91</v>
      </c>
      <c r="I430" s="41">
        <v>2.1499999999999998E-2</v>
      </c>
      <c r="J430" s="42">
        <v>488722.09</v>
      </c>
      <c r="K430" s="40">
        <v>6</v>
      </c>
      <c r="L430" s="44">
        <f>J430*K430</f>
        <v>2932332.54</v>
      </c>
      <c r="M430" s="1" t="str">
        <f>VLOOKUP(A430,'[1]Схемы лекарственной терапии КС'!$A$52:$E$764,5,0)</f>
        <v>st19.118</v>
      </c>
    </row>
    <row r="431" spans="1:13" s="81" customFormat="1" ht="30" hidden="1" x14ac:dyDescent="0.25">
      <c r="A431" s="82" t="s">
        <v>1006</v>
      </c>
      <c r="B431" s="83" t="s">
        <v>190</v>
      </c>
      <c r="C431" s="84" t="s">
        <v>1007</v>
      </c>
      <c r="D431" s="85">
        <v>1</v>
      </c>
      <c r="E431" s="85">
        <v>5</v>
      </c>
      <c r="F431" s="85">
        <v>1</v>
      </c>
      <c r="G431" s="85" t="s">
        <v>110</v>
      </c>
      <c r="H431" s="85">
        <v>2.16</v>
      </c>
      <c r="I431" s="86">
        <v>0.32500000000000001</v>
      </c>
      <c r="J431" s="80">
        <v>19006.66</v>
      </c>
      <c r="K431" s="97">
        <v>1</v>
      </c>
      <c r="L431" s="98">
        <f>K431*J431</f>
        <v>19006.66</v>
      </c>
    </row>
    <row r="432" spans="1:13" s="81" customFormat="1" hidden="1" x14ac:dyDescent="0.25">
      <c r="A432" s="82" t="s">
        <v>1008</v>
      </c>
      <c r="B432" s="83" t="s">
        <v>190</v>
      </c>
      <c r="C432" s="84" t="s">
        <v>1009</v>
      </c>
      <c r="D432" s="85">
        <v>1</v>
      </c>
      <c r="E432" s="85">
        <v>5</v>
      </c>
      <c r="F432" s="85">
        <v>1</v>
      </c>
      <c r="G432" s="85" t="s">
        <v>110</v>
      </c>
      <c r="H432" s="85">
        <v>2.16</v>
      </c>
      <c r="I432" s="86">
        <v>0.32500000000000001</v>
      </c>
      <c r="J432" s="87">
        <v>19006.66</v>
      </c>
      <c r="K432" s="93">
        <v>1</v>
      </c>
      <c r="L432" s="94">
        <f>K432*J432</f>
        <v>19006.66</v>
      </c>
    </row>
    <row r="433" spans="1:13" s="81" customFormat="1" hidden="1" x14ac:dyDescent="0.25">
      <c r="A433" s="99" t="s">
        <v>1010</v>
      </c>
      <c r="B433" s="100" t="s">
        <v>190</v>
      </c>
      <c r="C433" s="122" t="s">
        <v>1011</v>
      </c>
      <c r="D433" s="88">
        <v>1</v>
      </c>
      <c r="E433" s="88">
        <v>6</v>
      </c>
      <c r="F433" s="88">
        <v>1</v>
      </c>
      <c r="G433" s="88" t="s">
        <v>114</v>
      </c>
      <c r="H433" s="88">
        <v>2.68</v>
      </c>
      <c r="I433" s="102">
        <v>8.7599999999999997E-2</v>
      </c>
      <c r="J433" s="103">
        <v>25509.99</v>
      </c>
      <c r="K433" s="88">
        <v>2</v>
      </c>
      <c r="L433" s="89">
        <f>J433*K433</f>
        <v>51019.98</v>
      </c>
    </row>
    <row r="434" spans="1:13" s="81" customFormat="1" ht="30" hidden="1" x14ac:dyDescent="0.25">
      <c r="A434" s="82" t="s">
        <v>1012</v>
      </c>
      <c r="B434" s="90" t="s">
        <v>252</v>
      </c>
      <c r="C434" s="92" t="s">
        <v>1013</v>
      </c>
      <c r="D434" s="85">
        <v>4</v>
      </c>
      <c r="E434" s="85">
        <v>2</v>
      </c>
      <c r="F434" s="85"/>
      <c r="G434" s="85" t="s">
        <v>44</v>
      </c>
      <c r="H434" s="85">
        <v>0.76</v>
      </c>
      <c r="I434" s="86">
        <v>0.41670000000000001</v>
      </c>
      <c r="J434" s="87">
        <v>2891.0588526983647</v>
      </c>
    </row>
    <row r="435" spans="1:13" s="81" customFormat="1" ht="30" hidden="1" x14ac:dyDescent="0.25">
      <c r="A435" s="99" t="s">
        <v>1014</v>
      </c>
      <c r="B435" s="100" t="s">
        <v>240</v>
      </c>
      <c r="C435" s="122" t="s">
        <v>1015</v>
      </c>
      <c r="D435" s="88">
        <v>1</v>
      </c>
      <c r="E435" s="88">
        <v>6</v>
      </c>
      <c r="F435" s="88">
        <v>1</v>
      </c>
      <c r="G435" s="88" t="s">
        <v>114</v>
      </c>
      <c r="H435" s="88">
        <v>2.68</v>
      </c>
      <c r="I435" s="102">
        <v>8.7599999999999997E-2</v>
      </c>
      <c r="J435" s="103">
        <v>36858.6</v>
      </c>
      <c r="K435" s="88">
        <v>5</v>
      </c>
      <c r="L435" s="89">
        <f>J435*K435</f>
        <v>184293</v>
      </c>
    </row>
    <row r="436" spans="1:13" s="81" customFormat="1" hidden="1" x14ac:dyDescent="0.25">
      <c r="A436" s="82" t="s">
        <v>1016</v>
      </c>
      <c r="B436" s="90" t="s">
        <v>240</v>
      </c>
      <c r="C436" s="91" t="s">
        <v>1015</v>
      </c>
      <c r="D436" s="85">
        <v>2</v>
      </c>
      <c r="E436" s="85">
        <v>10</v>
      </c>
      <c r="F436" s="85"/>
      <c r="G436" s="85" t="s">
        <v>188</v>
      </c>
      <c r="H436" s="85">
        <v>5.25</v>
      </c>
      <c r="I436" s="86">
        <v>5.79E-2</v>
      </c>
      <c r="J436" s="87">
        <v>69717.198145918272</v>
      </c>
    </row>
    <row r="437" spans="1:13" s="81" customFormat="1" hidden="1" x14ac:dyDescent="0.25">
      <c r="A437" s="82" t="s">
        <v>1017</v>
      </c>
      <c r="B437" s="90" t="s">
        <v>240</v>
      </c>
      <c r="C437" s="91" t="s">
        <v>1018</v>
      </c>
      <c r="D437" s="85">
        <v>1</v>
      </c>
      <c r="E437" s="85">
        <v>9</v>
      </c>
      <c r="F437" s="85"/>
      <c r="G437" s="85" t="s">
        <v>118</v>
      </c>
      <c r="H437" s="85">
        <v>4.88</v>
      </c>
      <c r="I437" s="86">
        <v>5.8400000000000001E-2</v>
      </c>
      <c r="J437" s="87">
        <v>69717.198145918272</v>
      </c>
    </row>
    <row r="438" spans="1:13" s="81" customFormat="1" ht="30" hidden="1" x14ac:dyDescent="0.25">
      <c r="A438" s="82" t="s">
        <v>1019</v>
      </c>
      <c r="B438" s="83" t="s">
        <v>1020</v>
      </c>
      <c r="C438" s="92" t="s">
        <v>1021</v>
      </c>
      <c r="D438" s="85">
        <v>4</v>
      </c>
      <c r="E438" s="85">
        <v>3</v>
      </c>
      <c r="F438" s="85">
        <v>2</v>
      </c>
      <c r="G438" s="85" t="s">
        <v>20</v>
      </c>
      <c r="H438" s="85">
        <v>1.07</v>
      </c>
      <c r="I438" s="86">
        <v>0.23710000000000001</v>
      </c>
      <c r="J438" s="87">
        <v>13831.64</v>
      </c>
      <c r="K438" s="88">
        <v>1</v>
      </c>
      <c r="L438" s="89">
        <f>J438*K438</f>
        <v>13831.64</v>
      </c>
    </row>
    <row r="439" spans="1:13" s="81" customFormat="1" hidden="1" x14ac:dyDescent="0.25">
      <c r="A439" s="82" t="s">
        <v>1022</v>
      </c>
      <c r="B439" s="90" t="s">
        <v>243</v>
      </c>
      <c r="C439" s="91" t="s">
        <v>1023</v>
      </c>
      <c r="D439" s="85">
        <v>1</v>
      </c>
      <c r="E439" s="85">
        <v>1</v>
      </c>
      <c r="F439" s="85"/>
      <c r="G439" s="85" t="s">
        <v>24</v>
      </c>
      <c r="H439" s="85">
        <v>0.4</v>
      </c>
      <c r="I439" s="86">
        <v>0.55630000000000002</v>
      </c>
      <c r="J439" s="87">
        <v>490.75984882964792</v>
      </c>
    </row>
    <row r="440" spans="1:13" s="81" customFormat="1" hidden="1" x14ac:dyDescent="0.25">
      <c r="A440" s="82" t="s">
        <v>1024</v>
      </c>
      <c r="B440" s="90" t="s">
        <v>488</v>
      </c>
      <c r="C440" s="91" t="s">
        <v>1025</v>
      </c>
      <c r="D440" s="85">
        <v>1</v>
      </c>
      <c r="E440" s="85">
        <v>1</v>
      </c>
      <c r="F440" s="85"/>
      <c r="G440" s="85" t="s">
        <v>24</v>
      </c>
      <c r="H440" s="85">
        <v>0.4</v>
      </c>
      <c r="I440" s="86">
        <v>0.55630000000000002</v>
      </c>
      <c r="J440" s="87">
        <v>2866.5481990327944</v>
      </c>
    </row>
    <row r="441" spans="1:13" s="81" customFormat="1" hidden="1" x14ac:dyDescent="0.25">
      <c r="A441" s="82" t="s">
        <v>1026</v>
      </c>
      <c r="B441" s="90" t="s">
        <v>252</v>
      </c>
      <c r="C441" s="91" t="s">
        <v>1027</v>
      </c>
      <c r="D441" s="85">
        <v>4</v>
      </c>
      <c r="E441" s="85">
        <v>2</v>
      </c>
      <c r="F441" s="85"/>
      <c r="G441" s="85" t="s">
        <v>44</v>
      </c>
      <c r="H441" s="85">
        <v>0.76</v>
      </c>
      <c r="I441" s="86">
        <v>0.41670000000000001</v>
      </c>
      <c r="J441" s="87">
        <v>2757.2059581193507</v>
      </c>
    </row>
    <row r="442" spans="1:13" s="81" customFormat="1" hidden="1" x14ac:dyDescent="0.25">
      <c r="A442" s="82" t="s">
        <v>1028</v>
      </c>
      <c r="B442" s="90" t="s">
        <v>252</v>
      </c>
      <c r="C442" s="91" t="s">
        <v>1029</v>
      </c>
      <c r="D442" s="85">
        <v>5</v>
      </c>
      <c r="E442" s="85">
        <v>2</v>
      </c>
      <c r="F442" s="85"/>
      <c r="G442" s="85" t="s">
        <v>44</v>
      </c>
      <c r="H442" s="85">
        <v>0.76</v>
      </c>
      <c r="I442" s="86">
        <v>0.41670000000000001</v>
      </c>
      <c r="J442" s="96">
        <v>3859.203490287779</v>
      </c>
    </row>
    <row r="443" spans="1:13" ht="30" x14ac:dyDescent="0.25">
      <c r="A443" s="37" t="s">
        <v>1030</v>
      </c>
      <c r="B443" s="38" t="s">
        <v>1031</v>
      </c>
      <c r="C443" s="39" t="s">
        <v>1032</v>
      </c>
      <c r="D443" s="40">
        <v>3</v>
      </c>
      <c r="E443" s="40">
        <v>14</v>
      </c>
      <c r="F443" s="40">
        <v>2</v>
      </c>
      <c r="G443" s="40" t="s">
        <v>1249</v>
      </c>
      <c r="H443" s="40">
        <v>10.119999999999999</v>
      </c>
      <c r="I443" s="41">
        <v>2.1499999999999998E-2</v>
      </c>
      <c r="J443" s="42">
        <v>246616.52</v>
      </c>
      <c r="K443" s="40">
        <v>2</v>
      </c>
      <c r="L443" s="44">
        <f>J443*K443</f>
        <v>493233.04</v>
      </c>
      <c r="M443" s="1" t="str">
        <f>VLOOKUP(A443,'[1]Схемы лекарственной терапии КС'!$A$52:$E$764,5,0)</f>
        <v>st19.118</v>
      </c>
    </row>
    <row r="444" spans="1:13" s="81" customFormat="1" hidden="1" x14ac:dyDescent="0.25">
      <c r="A444" s="82" t="s">
        <v>1033</v>
      </c>
      <c r="B444" s="90" t="s">
        <v>267</v>
      </c>
      <c r="C444" s="91" t="s">
        <v>1034</v>
      </c>
      <c r="D444" s="85">
        <v>3</v>
      </c>
      <c r="E444" s="85">
        <v>1</v>
      </c>
      <c r="F444" s="85"/>
      <c r="G444" s="85" t="s">
        <v>24</v>
      </c>
      <c r="H444" s="85">
        <v>0.4</v>
      </c>
      <c r="I444" s="86">
        <v>0.55630000000000002</v>
      </c>
      <c r="J444" s="80">
        <v>3912.9465626287292</v>
      </c>
    </row>
    <row r="445" spans="1:13" s="81" customFormat="1" ht="30" hidden="1" x14ac:dyDescent="0.25">
      <c r="A445" s="82" t="s">
        <v>1035</v>
      </c>
      <c r="B445" s="83" t="s">
        <v>267</v>
      </c>
      <c r="C445" s="84" t="s">
        <v>1036</v>
      </c>
      <c r="D445" s="85">
        <v>6</v>
      </c>
      <c r="E445" s="85">
        <v>3</v>
      </c>
      <c r="F445" s="85">
        <v>1</v>
      </c>
      <c r="G445" s="85" t="s">
        <v>20</v>
      </c>
      <c r="H445" s="85">
        <v>1.07</v>
      </c>
      <c r="I445" s="86">
        <v>0.23710000000000001</v>
      </c>
      <c r="J445" s="87">
        <v>3587.9620347437058</v>
      </c>
      <c r="K445" s="88">
        <v>2</v>
      </c>
      <c r="L445" s="89">
        <f>J445*K445</f>
        <v>7175.9240694874115</v>
      </c>
    </row>
    <row r="446" spans="1:13" s="81" customFormat="1" hidden="1" x14ac:dyDescent="0.25">
      <c r="A446" s="82" t="s">
        <v>1037</v>
      </c>
      <c r="B446" s="90" t="s">
        <v>442</v>
      </c>
      <c r="C446" s="91" t="s">
        <v>1038</v>
      </c>
      <c r="D446" s="85">
        <v>1</v>
      </c>
      <c r="E446" s="85">
        <v>16</v>
      </c>
      <c r="F446" s="85"/>
      <c r="G446" s="85" t="s">
        <v>431</v>
      </c>
      <c r="H446" s="85">
        <v>17.2</v>
      </c>
      <c r="I446" s="86">
        <v>1.1900000000000001E-2</v>
      </c>
      <c r="J446" s="87">
        <v>604325.70214641979</v>
      </c>
    </row>
    <row r="447" spans="1:13" s="81" customFormat="1" ht="30" hidden="1" x14ac:dyDescent="0.25">
      <c r="A447" s="99" t="s">
        <v>1039</v>
      </c>
      <c r="B447" s="100" t="s">
        <v>1040</v>
      </c>
      <c r="C447" s="122" t="s">
        <v>1041</v>
      </c>
      <c r="D447" s="88">
        <v>10</v>
      </c>
      <c r="E447" s="88">
        <v>6</v>
      </c>
      <c r="F447" s="88">
        <v>1</v>
      </c>
      <c r="G447" s="88" t="s">
        <v>114</v>
      </c>
      <c r="H447" s="88">
        <v>2.68</v>
      </c>
      <c r="I447" s="102">
        <v>8.7599999999999997E-2</v>
      </c>
      <c r="J447" s="103">
        <v>19993.98</v>
      </c>
      <c r="K447" s="88">
        <v>1</v>
      </c>
      <c r="L447" s="89">
        <f>J447*K447</f>
        <v>19993.98</v>
      </c>
    </row>
    <row r="448" spans="1:13" s="81" customFormat="1" ht="30" hidden="1" x14ac:dyDescent="0.25">
      <c r="A448" s="99" t="s">
        <v>1042</v>
      </c>
      <c r="B448" s="100" t="s">
        <v>1043</v>
      </c>
      <c r="C448" s="122" t="s">
        <v>1044</v>
      </c>
      <c r="D448" s="88">
        <v>2</v>
      </c>
      <c r="E448" s="88">
        <v>6</v>
      </c>
      <c r="F448" s="88">
        <v>2</v>
      </c>
      <c r="G448" s="88" t="s">
        <v>114</v>
      </c>
      <c r="H448" s="88">
        <v>2.68</v>
      </c>
      <c r="I448" s="102">
        <v>8.7599999999999997E-2</v>
      </c>
      <c r="J448" s="103">
        <v>54006.879999999997</v>
      </c>
      <c r="K448" s="93">
        <v>1</v>
      </c>
      <c r="L448" s="94">
        <f>J448*K448</f>
        <v>54006.879999999997</v>
      </c>
    </row>
    <row r="449" spans="1:12" s="81" customFormat="1" ht="45" hidden="1" x14ac:dyDescent="0.25">
      <c r="A449" s="82" t="s">
        <v>1045</v>
      </c>
      <c r="B449" s="90" t="s">
        <v>1046</v>
      </c>
      <c r="C449" s="92" t="s">
        <v>1047</v>
      </c>
      <c r="D449" s="85">
        <v>1</v>
      </c>
      <c r="E449" s="85">
        <v>7</v>
      </c>
      <c r="F449" s="85"/>
      <c r="G449" s="85" t="s">
        <v>16</v>
      </c>
      <c r="H449" s="85">
        <v>3.53</v>
      </c>
      <c r="I449" s="86">
        <v>7.1099999999999997E-2</v>
      </c>
      <c r="J449" s="87">
        <v>40012.28</v>
      </c>
      <c r="K449" s="88"/>
      <c r="L449" s="89">
        <f>J449*K449</f>
        <v>0</v>
      </c>
    </row>
    <row r="450" spans="1:12" s="81" customFormat="1" ht="30" hidden="1" x14ac:dyDescent="0.25">
      <c r="A450" s="82" t="s">
        <v>1048</v>
      </c>
      <c r="B450" s="83" t="s">
        <v>164</v>
      </c>
      <c r="C450" s="84" t="s">
        <v>1049</v>
      </c>
      <c r="D450" s="85">
        <v>1</v>
      </c>
      <c r="E450" s="85">
        <v>4</v>
      </c>
      <c r="F450" s="85"/>
      <c r="G450" s="85" t="s">
        <v>32</v>
      </c>
      <c r="H450" s="85">
        <v>1.37</v>
      </c>
      <c r="I450" s="86">
        <v>0.1875</v>
      </c>
      <c r="J450" s="87">
        <v>17260.780335190899</v>
      </c>
    </row>
    <row r="451" spans="1:12" s="81" customFormat="1" hidden="1" x14ac:dyDescent="0.25">
      <c r="A451" s="82" t="s">
        <v>1050</v>
      </c>
      <c r="B451" s="90" t="s">
        <v>161</v>
      </c>
      <c r="C451" s="91" t="s">
        <v>1051</v>
      </c>
      <c r="D451" s="85">
        <v>1</v>
      </c>
      <c r="E451" s="85">
        <v>2</v>
      </c>
      <c r="F451" s="85"/>
      <c r="G451" s="85" t="s">
        <v>44</v>
      </c>
      <c r="H451" s="85">
        <v>0.76</v>
      </c>
      <c r="I451" s="86">
        <v>0.41670000000000001</v>
      </c>
      <c r="J451" s="87">
        <v>9402.6736568589458</v>
      </c>
    </row>
    <row r="452" spans="1:12" s="81" customFormat="1" ht="30" hidden="1" x14ac:dyDescent="0.25">
      <c r="A452" s="82" t="s">
        <v>1052</v>
      </c>
      <c r="B452" s="83" t="s">
        <v>1053</v>
      </c>
      <c r="C452" s="84" t="s">
        <v>1054</v>
      </c>
      <c r="D452" s="85">
        <v>1</v>
      </c>
      <c r="E452" s="85">
        <v>5</v>
      </c>
      <c r="F452" s="85">
        <v>1</v>
      </c>
      <c r="G452" s="85" t="s">
        <v>110</v>
      </c>
      <c r="H452" s="85">
        <v>2.16</v>
      </c>
      <c r="I452" s="86">
        <v>0.32500000000000001</v>
      </c>
      <c r="J452" s="87">
        <v>33896.94</v>
      </c>
      <c r="K452" s="88">
        <v>2</v>
      </c>
      <c r="L452" s="89">
        <f>K452*J452</f>
        <v>67793.88</v>
      </c>
    </row>
    <row r="453" spans="1:12" s="81" customFormat="1" hidden="1" x14ac:dyDescent="0.25">
      <c r="A453" s="82" t="s">
        <v>1055</v>
      </c>
      <c r="B453" s="90" t="s">
        <v>153</v>
      </c>
      <c r="C453" s="91" t="s">
        <v>1056</v>
      </c>
      <c r="D453" s="85">
        <v>1</v>
      </c>
      <c r="E453" s="85">
        <v>2</v>
      </c>
      <c r="F453" s="85"/>
      <c r="G453" s="85" t="s">
        <v>44</v>
      </c>
      <c r="H453" s="85">
        <v>0.76</v>
      </c>
      <c r="I453" s="86">
        <v>0.41670000000000001</v>
      </c>
      <c r="J453" s="87">
        <v>4503.8319339051668</v>
      </c>
    </row>
    <row r="454" spans="1:12" s="81" customFormat="1" hidden="1" x14ac:dyDescent="0.25">
      <c r="A454" s="82" t="s">
        <v>1057</v>
      </c>
      <c r="B454" s="83" t="s">
        <v>153</v>
      </c>
      <c r="C454" s="84" t="s">
        <v>1056</v>
      </c>
      <c r="D454" s="85">
        <v>3</v>
      </c>
      <c r="E454" s="85">
        <v>5</v>
      </c>
      <c r="F454" s="85">
        <v>1</v>
      </c>
      <c r="G454" s="85" t="s">
        <v>110</v>
      </c>
      <c r="H454" s="85">
        <v>2.16</v>
      </c>
      <c r="I454" s="86">
        <v>0.32500000000000001</v>
      </c>
      <c r="J454" s="87">
        <v>15511.49</v>
      </c>
      <c r="K454" s="88">
        <v>1</v>
      </c>
      <c r="L454" s="89">
        <f>K454*J454</f>
        <v>15511.49</v>
      </c>
    </row>
    <row r="455" spans="1:12" s="81" customFormat="1" ht="30" hidden="1" x14ac:dyDescent="0.25">
      <c r="A455" s="99" t="s">
        <v>1058</v>
      </c>
      <c r="B455" s="100" t="s">
        <v>760</v>
      </c>
      <c r="C455" s="101" t="s">
        <v>1059</v>
      </c>
      <c r="D455" s="88">
        <v>1</v>
      </c>
      <c r="E455" s="88">
        <v>5</v>
      </c>
      <c r="F455" s="88">
        <v>3</v>
      </c>
      <c r="G455" s="88" t="s">
        <v>110</v>
      </c>
      <c r="H455" s="88">
        <v>2.16</v>
      </c>
      <c r="I455" s="102">
        <v>0.32500000000000001</v>
      </c>
      <c r="J455" s="103">
        <v>90738.33</v>
      </c>
      <c r="K455" s="88">
        <v>1</v>
      </c>
      <c r="L455" s="89">
        <f>J455*K455</f>
        <v>90738.33</v>
      </c>
    </row>
    <row r="456" spans="1:12" s="81" customFormat="1" hidden="1" x14ac:dyDescent="0.25">
      <c r="A456" s="82" t="s">
        <v>1060</v>
      </c>
      <c r="B456" s="90" t="s">
        <v>760</v>
      </c>
      <c r="C456" s="91" t="s">
        <v>1059</v>
      </c>
      <c r="D456" s="85">
        <v>3</v>
      </c>
      <c r="E456" s="85">
        <v>12</v>
      </c>
      <c r="F456" s="85"/>
      <c r="G456" s="85" t="s">
        <v>212</v>
      </c>
      <c r="H456" s="85">
        <v>6.76</v>
      </c>
      <c r="I456" s="86">
        <v>5.8999999999999997E-2</v>
      </c>
      <c r="J456" s="87">
        <v>99745.992886307969</v>
      </c>
    </row>
    <row r="457" spans="1:12" s="81" customFormat="1" ht="30" hidden="1" x14ac:dyDescent="0.25">
      <c r="A457" s="99" t="s">
        <v>1061</v>
      </c>
      <c r="B457" s="100" t="s">
        <v>760</v>
      </c>
      <c r="C457" s="101" t="s">
        <v>1062</v>
      </c>
      <c r="D457" s="88">
        <v>1</v>
      </c>
      <c r="E457" s="88">
        <v>5</v>
      </c>
      <c r="F457" s="88">
        <v>2</v>
      </c>
      <c r="G457" s="88" t="s">
        <v>110</v>
      </c>
      <c r="H457" s="88">
        <v>2.16</v>
      </c>
      <c r="I457" s="102">
        <v>0.32500000000000001</v>
      </c>
      <c r="J457" s="103">
        <v>63993.5</v>
      </c>
      <c r="K457" s="88">
        <v>11</v>
      </c>
      <c r="L457" s="89">
        <f>J457*K457</f>
        <v>703928.5</v>
      </c>
    </row>
    <row r="458" spans="1:12" s="81" customFormat="1" hidden="1" x14ac:dyDescent="0.25">
      <c r="A458" s="82" t="s">
        <v>1063</v>
      </c>
      <c r="B458" s="90" t="s">
        <v>760</v>
      </c>
      <c r="C458" s="91" t="s">
        <v>1062</v>
      </c>
      <c r="D458" s="85">
        <v>3</v>
      </c>
      <c r="E458" s="85">
        <v>12</v>
      </c>
      <c r="F458" s="85"/>
      <c r="G458" s="85" t="s">
        <v>212</v>
      </c>
      <c r="H458" s="85">
        <v>6.76</v>
      </c>
      <c r="I458" s="86">
        <v>5.8999999999999997E-2</v>
      </c>
      <c r="J458" s="87">
        <v>128490.8252478388</v>
      </c>
    </row>
    <row r="459" spans="1:12" s="81" customFormat="1" hidden="1" x14ac:dyDescent="0.25">
      <c r="A459" s="82" t="s">
        <v>1064</v>
      </c>
      <c r="B459" s="90" t="s">
        <v>466</v>
      </c>
      <c r="C459" s="91" t="s">
        <v>1065</v>
      </c>
      <c r="D459" s="85">
        <v>1</v>
      </c>
      <c r="E459" s="85">
        <v>1</v>
      </c>
      <c r="F459" s="85"/>
      <c r="G459" s="85" t="s">
        <v>24</v>
      </c>
      <c r="H459" s="85">
        <v>0.4</v>
      </c>
      <c r="I459" s="86">
        <v>0.55630000000000002</v>
      </c>
      <c r="J459" s="87">
        <v>6249.3495606533752</v>
      </c>
    </row>
    <row r="460" spans="1:12" s="81" customFormat="1" ht="30" hidden="1" x14ac:dyDescent="0.25">
      <c r="A460" s="82" t="s">
        <v>1066</v>
      </c>
      <c r="B460" s="83" t="s">
        <v>466</v>
      </c>
      <c r="C460" s="84" t="s">
        <v>1065</v>
      </c>
      <c r="D460" s="85">
        <v>2</v>
      </c>
      <c r="E460" s="85">
        <v>3</v>
      </c>
      <c r="F460" s="85">
        <v>2</v>
      </c>
      <c r="G460" s="85" t="s">
        <v>20</v>
      </c>
      <c r="H460" s="85">
        <v>1.07</v>
      </c>
      <c r="I460" s="86">
        <v>0.23710000000000001</v>
      </c>
      <c r="J460" s="87">
        <v>14498.7</v>
      </c>
      <c r="K460" s="88">
        <v>1</v>
      </c>
      <c r="L460" s="89">
        <f>J460*K460</f>
        <v>14498.7</v>
      </c>
    </row>
    <row r="461" spans="1:12" s="81" customFormat="1" hidden="1" x14ac:dyDescent="0.25">
      <c r="A461" s="82" t="s">
        <v>1067</v>
      </c>
      <c r="B461" s="90" t="s">
        <v>243</v>
      </c>
      <c r="C461" s="91" t="s">
        <v>1068</v>
      </c>
      <c r="D461" s="85">
        <v>1</v>
      </c>
      <c r="E461" s="85">
        <v>1</v>
      </c>
      <c r="F461" s="85"/>
      <c r="G461" s="85" t="s">
        <v>24</v>
      </c>
      <c r="H461" s="85">
        <v>0.4</v>
      </c>
      <c r="I461" s="86">
        <v>0.55630000000000002</v>
      </c>
      <c r="J461" s="87">
        <v>1472.2795464889437</v>
      </c>
    </row>
    <row r="462" spans="1:12" s="81" customFormat="1" ht="45" hidden="1" x14ac:dyDescent="0.25">
      <c r="A462" s="82" t="s">
        <v>1069</v>
      </c>
      <c r="B462" s="83" t="s">
        <v>368</v>
      </c>
      <c r="C462" s="84" t="s">
        <v>1070</v>
      </c>
      <c r="D462" s="85">
        <v>1</v>
      </c>
      <c r="E462" s="85">
        <v>4</v>
      </c>
      <c r="F462" s="85"/>
      <c r="G462" s="85" t="s">
        <v>32</v>
      </c>
      <c r="H462" s="85">
        <v>1.37</v>
      </c>
      <c r="I462" s="86">
        <v>0.1875</v>
      </c>
      <c r="J462" s="87">
        <v>14306.491347198013</v>
      </c>
    </row>
    <row r="463" spans="1:12" s="81" customFormat="1" ht="45" hidden="1" x14ac:dyDescent="0.25">
      <c r="A463" s="82" t="s">
        <v>1071</v>
      </c>
      <c r="B463" s="90" t="s">
        <v>368</v>
      </c>
      <c r="C463" s="92" t="s">
        <v>1070</v>
      </c>
      <c r="D463" s="85">
        <v>4</v>
      </c>
      <c r="E463" s="85">
        <v>10</v>
      </c>
      <c r="F463" s="85"/>
      <c r="G463" s="85" t="s">
        <v>188</v>
      </c>
      <c r="H463" s="85">
        <v>5.25</v>
      </c>
      <c r="I463" s="86">
        <v>5.79E-2</v>
      </c>
      <c r="J463" s="87">
        <v>25912.815336398988</v>
      </c>
    </row>
    <row r="464" spans="1:12" s="81" customFormat="1" ht="30" hidden="1" x14ac:dyDescent="0.25">
      <c r="A464" s="82" t="s">
        <v>1072</v>
      </c>
      <c r="B464" s="83" t="s">
        <v>80</v>
      </c>
      <c r="C464" s="84" t="s">
        <v>1073</v>
      </c>
      <c r="D464" s="85">
        <v>1</v>
      </c>
      <c r="E464" s="85">
        <v>3</v>
      </c>
      <c r="F464" s="85">
        <v>2</v>
      </c>
      <c r="G464" s="85" t="s">
        <v>20</v>
      </c>
      <c r="H464" s="85">
        <v>1.07</v>
      </c>
      <c r="I464" s="86">
        <v>0.23710000000000001</v>
      </c>
      <c r="J464" s="87">
        <v>24291.7</v>
      </c>
      <c r="K464" s="93">
        <v>1</v>
      </c>
      <c r="L464" s="94">
        <f>K464*J464</f>
        <v>24291.7</v>
      </c>
    </row>
    <row r="465" spans="1:12" s="81" customFormat="1" ht="30" hidden="1" x14ac:dyDescent="0.25">
      <c r="A465" s="82" t="s">
        <v>1074</v>
      </c>
      <c r="B465" s="83" t="s">
        <v>80</v>
      </c>
      <c r="C465" s="84" t="s">
        <v>1073</v>
      </c>
      <c r="D465" s="85">
        <v>3</v>
      </c>
      <c r="E465" s="85">
        <v>7</v>
      </c>
      <c r="F465" s="85"/>
      <c r="G465" s="85" t="s">
        <v>16</v>
      </c>
      <c r="H465" s="85">
        <v>3.53</v>
      </c>
      <c r="I465" s="86">
        <v>7.1099999999999997E-2</v>
      </c>
      <c r="J465" s="87">
        <v>22291.69598209254</v>
      </c>
      <c r="K465" s="88"/>
      <c r="L465" s="89">
        <f>J465*K465</f>
        <v>0</v>
      </c>
    </row>
    <row r="466" spans="1:12" s="81" customFormat="1" ht="30" hidden="1" x14ac:dyDescent="0.25">
      <c r="A466" s="82" t="s">
        <v>1075</v>
      </c>
      <c r="B466" s="83" t="s">
        <v>1076</v>
      </c>
      <c r="C466" s="84" t="s">
        <v>1077</v>
      </c>
      <c r="D466" s="85">
        <v>1</v>
      </c>
      <c r="E466" s="85">
        <v>3</v>
      </c>
      <c r="F466" s="85">
        <v>2</v>
      </c>
      <c r="G466" s="85" t="s">
        <v>20</v>
      </c>
      <c r="H466" s="85">
        <v>1.07</v>
      </c>
      <c r="I466" s="86">
        <v>0.23710000000000001</v>
      </c>
      <c r="J466" s="87">
        <v>14952.92</v>
      </c>
      <c r="K466" s="97">
        <v>1</v>
      </c>
      <c r="L466" s="98">
        <f>J466*K466</f>
        <v>14952.92</v>
      </c>
    </row>
    <row r="467" spans="1:12" s="81" customFormat="1" hidden="1" x14ac:dyDescent="0.25">
      <c r="A467" s="82" t="s">
        <v>1078</v>
      </c>
      <c r="B467" s="90" t="s">
        <v>1076</v>
      </c>
      <c r="C467" s="91" t="s">
        <v>1077</v>
      </c>
      <c r="D467" s="85">
        <v>4</v>
      </c>
      <c r="E467" s="85">
        <v>9</v>
      </c>
      <c r="F467" s="85"/>
      <c r="G467" s="85" t="s">
        <v>118</v>
      </c>
      <c r="H467" s="85">
        <v>4.88</v>
      </c>
      <c r="I467" s="86">
        <v>5.8400000000000001E-2</v>
      </c>
      <c r="J467" s="87">
        <v>21852.110541169968</v>
      </c>
    </row>
    <row r="468" spans="1:12" s="81" customFormat="1" hidden="1" x14ac:dyDescent="0.25">
      <c r="A468" s="82" t="s">
        <v>1079</v>
      </c>
      <c r="B468" s="90" t="s">
        <v>1080</v>
      </c>
      <c r="C468" s="91" t="s">
        <v>1081</v>
      </c>
      <c r="D468" s="85">
        <v>1</v>
      </c>
      <c r="E468" s="85">
        <v>1</v>
      </c>
      <c r="F468" s="85"/>
      <c r="G468" s="85" t="s">
        <v>24</v>
      </c>
      <c r="H468" s="85">
        <v>0.4</v>
      </c>
      <c r="I468" s="86">
        <v>0.55630000000000002</v>
      </c>
      <c r="J468" s="87">
        <v>6697.5506508808394</v>
      </c>
    </row>
    <row r="469" spans="1:12" s="81" customFormat="1" hidden="1" x14ac:dyDescent="0.25">
      <c r="A469" s="82" t="s">
        <v>1082</v>
      </c>
      <c r="B469" s="90" t="s">
        <v>1083</v>
      </c>
      <c r="C469" s="91" t="s">
        <v>1084</v>
      </c>
      <c r="D469" s="85">
        <v>1</v>
      </c>
      <c r="E469" s="85">
        <v>16</v>
      </c>
      <c r="F469" s="85"/>
      <c r="G469" s="85" t="s">
        <v>431</v>
      </c>
      <c r="H469" s="85">
        <v>17.2</v>
      </c>
      <c r="I469" s="86">
        <v>1.1900000000000001E-2</v>
      </c>
      <c r="J469" s="87">
        <v>657312.90641213476</v>
      </c>
    </row>
    <row r="470" spans="1:12" s="81" customFormat="1" hidden="1" x14ac:dyDescent="0.25">
      <c r="A470" s="82" t="s">
        <v>1085</v>
      </c>
      <c r="B470" s="90" t="s">
        <v>1086</v>
      </c>
      <c r="C470" s="91" t="s">
        <v>1087</v>
      </c>
      <c r="D470" s="85">
        <v>1</v>
      </c>
      <c r="E470" s="85">
        <v>16</v>
      </c>
      <c r="F470" s="85"/>
      <c r="G470" s="85" t="s">
        <v>431</v>
      </c>
      <c r="H470" s="85">
        <v>17.2</v>
      </c>
      <c r="I470" s="86">
        <v>1.1900000000000001E-2</v>
      </c>
      <c r="J470" s="87">
        <v>653835.85742301831</v>
      </c>
    </row>
    <row r="471" spans="1:12" s="81" customFormat="1" hidden="1" x14ac:dyDescent="0.25">
      <c r="A471" s="82" t="s">
        <v>1088</v>
      </c>
      <c r="B471" s="90" t="s">
        <v>1089</v>
      </c>
      <c r="C471" s="91" t="s">
        <v>1090</v>
      </c>
      <c r="D471" s="85">
        <v>1</v>
      </c>
      <c r="E471" s="85">
        <v>16</v>
      </c>
      <c r="F471" s="85"/>
      <c r="G471" s="85" t="s">
        <v>431</v>
      </c>
      <c r="H471" s="85">
        <v>17.2</v>
      </c>
      <c r="I471" s="86">
        <v>1.1900000000000001E-2</v>
      </c>
      <c r="J471" s="87">
        <v>619733.48504848557</v>
      </c>
    </row>
    <row r="472" spans="1:12" s="81" customFormat="1" ht="30" hidden="1" x14ac:dyDescent="0.25">
      <c r="A472" s="82" t="s">
        <v>1091</v>
      </c>
      <c r="B472" s="83" t="s">
        <v>1092</v>
      </c>
      <c r="C472" s="84" t="s">
        <v>1093</v>
      </c>
      <c r="D472" s="85">
        <v>5</v>
      </c>
      <c r="E472" s="85">
        <v>13</v>
      </c>
      <c r="F472" s="85"/>
      <c r="G472" s="85" t="s">
        <v>132</v>
      </c>
      <c r="H472" s="85">
        <v>8.07</v>
      </c>
      <c r="I472" s="86">
        <v>3.32E-2</v>
      </c>
      <c r="J472" s="87">
        <v>22856.352445684715</v>
      </c>
    </row>
    <row r="473" spans="1:12" s="81" customFormat="1" ht="30" hidden="1" x14ac:dyDescent="0.25">
      <c r="A473" s="82" t="s">
        <v>1094</v>
      </c>
      <c r="B473" s="83" t="s">
        <v>381</v>
      </c>
      <c r="C473" s="84" t="s">
        <v>1095</v>
      </c>
      <c r="D473" s="85">
        <v>5</v>
      </c>
      <c r="E473" s="85">
        <v>13</v>
      </c>
      <c r="F473" s="85"/>
      <c r="G473" s="85" t="s">
        <v>132</v>
      </c>
      <c r="H473" s="85">
        <v>8.07</v>
      </c>
      <c r="I473" s="86">
        <v>3.32E-2</v>
      </c>
      <c r="J473" s="87">
        <v>21727.150215245747</v>
      </c>
    </row>
    <row r="474" spans="1:12" s="81" customFormat="1" ht="30" hidden="1" x14ac:dyDescent="0.25">
      <c r="A474" s="99" t="s">
        <v>1096</v>
      </c>
      <c r="B474" s="100" t="s">
        <v>112</v>
      </c>
      <c r="C474" s="122" t="s">
        <v>1097</v>
      </c>
      <c r="D474" s="88">
        <v>1</v>
      </c>
      <c r="E474" s="88">
        <v>6</v>
      </c>
      <c r="F474" s="88">
        <v>2</v>
      </c>
      <c r="G474" s="88" t="s">
        <v>114</v>
      </c>
      <c r="H474" s="88">
        <v>2.68</v>
      </c>
      <c r="I474" s="102">
        <v>8.7599999999999997E-2</v>
      </c>
      <c r="J474" s="103">
        <v>52930.27</v>
      </c>
      <c r="K474" s="88">
        <v>1</v>
      </c>
      <c r="L474" s="89">
        <f>J474*K474</f>
        <v>52930.27</v>
      </c>
    </row>
    <row r="475" spans="1:12" s="81" customFormat="1" hidden="1" x14ac:dyDescent="0.25">
      <c r="A475" s="82" t="s">
        <v>1098</v>
      </c>
      <c r="B475" s="90" t="s">
        <v>112</v>
      </c>
      <c r="C475" s="91" t="s">
        <v>1097</v>
      </c>
      <c r="D475" s="85">
        <v>2</v>
      </c>
      <c r="E475" s="85">
        <v>11</v>
      </c>
      <c r="F475" s="85"/>
      <c r="G475" s="85" t="s">
        <v>226</v>
      </c>
      <c r="H475" s="85">
        <v>5.74</v>
      </c>
      <c r="I475" s="86">
        <v>7.2700000000000001E-2</v>
      </c>
      <c r="J475" s="87">
        <v>99520.644068094422</v>
      </c>
    </row>
    <row r="476" spans="1:12" s="81" customFormat="1" hidden="1" x14ac:dyDescent="0.25">
      <c r="A476" s="82" t="s">
        <v>1099</v>
      </c>
      <c r="B476" s="90" t="s">
        <v>462</v>
      </c>
      <c r="C476" s="91" t="s">
        <v>1100</v>
      </c>
      <c r="D476" s="85">
        <v>1</v>
      </c>
      <c r="E476" s="85">
        <v>1</v>
      </c>
      <c r="F476" s="85"/>
      <c r="G476" s="85" t="s">
        <v>24</v>
      </c>
      <c r="H476" s="85">
        <v>0.4</v>
      </c>
      <c r="I476" s="86">
        <v>0.55630000000000002</v>
      </c>
      <c r="J476" s="87">
        <v>4338.3538862860432</v>
      </c>
    </row>
    <row r="477" spans="1:12" s="81" customFormat="1" hidden="1" x14ac:dyDescent="0.25">
      <c r="A477" s="82" t="s">
        <v>1101</v>
      </c>
      <c r="B477" s="83" t="s">
        <v>462</v>
      </c>
      <c r="C477" s="84" t="s">
        <v>1100</v>
      </c>
      <c r="D477" s="85">
        <v>3</v>
      </c>
      <c r="E477" s="85">
        <v>4</v>
      </c>
      <c r="F477" s="85"/>
      <c r="G477" s="85" t="s">
        <v>32</v>
      </c>
      <c r="H477" s="85">
        <v>1.37</v>
      </c>
      <c r="I477" s="86">
        <v>0.1875</v>
      </c>
      <c r="J477" s="87">
        <v>13015.061658858132</v>
      </c>
    </row>
    <row r="478" spans="1:12" s="81" customFormat="1" hidden="1" x14ac:dyDescent="0.25">
      <c r="A478" s="82" t="s">
        <v>1102</v>
      </c>
      <c r="B478" s="90" t="s">
        <v>1080</v>
      </c>
      <c r="C478" s="91" t="s">
        <v>1103</v>
      </c>
      <c r="D478" s="85">
        <v>1</v>
      </c>
      <c r="E478" s="85">
        <v>1</v>
      </c>
      <c r="F478" s="85"/>
      <c r="G478" s="85" t="s">
        <v>24</v>
      </c>
      <c r="H478" s="85">
        <v>0.4</v>
      </c>
      <c r="I478" s="86">
        <v>0.55630000000000002</v>
      </c>
      <c r="J478" s="87">
        <v>6355.964848069726</v>
      </c>
    </row>
    <row r="479" spans="1:12" s="81" customFormat="1" ht="45" hidden="1" x14ac:dyDescent="0.25">
      <c r="A479" s="99" t="s">
        <v>1104</v>
      </c>
      <c r="B479" s="100" t="s">
        <v>835</v>
      </c>
      <c r="C479" s="122" t="s">
        <v>1105</v>
      </c>
      <c r="D479" s="88">
        <v>8</v>
      </c>
      <c r="E479" s="88">
        <v>6</v>
      </c>
      <c r="F479" s="88">
        <v>1</v>
      </c>
      <c r="G479" s="88" t="s">
        <v>114</v>
      </c>
      <c r="H479" s="88">
        <v>2.68</v>
      </c>
      <c r="I479" s="102">
        <v>8.7599999999999997E-2</v>
      </c>
      <c r="J479" s="103">
        <v>25607.52</v>
      </c>
      <c r="K479" s="93">
        <v>2</v>
      </c>
      <c r="L479" s="94">
        <f>J479*K479</f>
        <v>51215.040000000001</v>
      </c>
    </row>
    <row r="480" spans="1:12" s="81" customFormat="1" ht="30" hidden="1" x14ac:dyDescent="0.25">
      <c r="A480" s="82" t="s">
        <v>1106</v>
      </c>
      <c r="B480" s="83" t="s">
        <v>895</v>
      </c>
      <c r="C480" s="84" t="s">
        <v>1107</v>
      </c>
      <c r="D480" s="85">
        <v>9</v>
      </c>
      <c r="E480" s="85">
        <v>7</v>
      </c>
      <c r="F480" s="85"/>
      <c r="G480" s="85" t="s">
        <v>16</v>
      </c>
      <c r="H480" s="85">
        <v>3.53</v>
      </c>
      <c r="I480" s="86">
        <v>7.1099999999999997E-2</v>
      </c>
      <c r="J480" s="87">
        <v>37469.928011220058</v>
      </c>
      <c r="K480" s="88"/>
      <c r="L480" s="89">
        <f>J480*K480</f>
        <v>0</v>
      </c>
    </row>
    <row r="481" spans="1:12" s="81" customFormat="1" hidden="1" x14ac:dyDescent="0.25">
      <c r="A481" s="82" t="s">
        <v>1108</v>
      </c>
      <c r="B481" s="90" t="s">
        <v>1109</v>
      </c>
      <c r="C481" s="91" t="s">
        <v>1110</v>
      </c>
      <c r="D481" s="85">
        <v>5</v>
      </c>
      <c r="E481" s="85">
        <v>15</v>
      </c>
      <c r="F481" s="85"/>
      <c r="G481" s="85" t="s">
        <v>195</v>
      </c>
      <c r="H481" s="85">
        <v>13.86</v>
      </c>
      <c r="I481" s="86">
        <v>1.55E-2</v>
      </c>
      <c r="J481" s="87">
        <v>345424.99577909132</v>
      </c>
    </row>
    <row r="482" spans="1:12" s="81" customFormat="1" hidden="1" x14ac:dyDescent="0.25">
      <c r="A482" s="82" t="s">
        <v>1111</v>
      </c>
      <c r="B482" s="90" t="s">
        <v>283</v>
      </c>
      <c r="C482" s="91" t="s">
        <v>1112</v>
      </c>
      <c r="D482" s="85">
        <v>3</v>
      </c>
      <c r="E482" s="85">
        <v>1</v>
      </c>
      <c r="F482" s="85"/>
      <c r="G482" s="85" t="s">
        <v>24</v>
      </c>
      <c r="H482" s="85">
        <v>0.4</v>
      </c>
      <c r="I482" s="86">
        <v>0.55630000000000002</v>
      </c>
      <c r="J482" s="87">
        <v>1786.8765316075692</v>
      </c>
    </row>
    <row r="483" spans="1:12" s="81" customFormat="1" ht="30" hidden="1" x14ac:dyDescent="0.25">
      <c r="A483" s="82" t="s">
        <v>1113</v>
      </c>
      <c r="B483" s="83" t="s">
        <v>1114</v>
      </c>
      <c r="C483" s="84" t="s">
        <v>1115</v>
      </c>
      <c r="D483" s="85">
        <v>1</v>
      </c>
      <c r="E483" s="85">
        <v>4</v>
      </c>
      <c r="F483" s="85"/>
      <c r="G483" s="85" t="s">
        <v>32</v>
      </c>
      <c r="H483" s="85">
        <v>1.37</v>
      </c>
      <c r="I483" s="86">
        <v>0.1875</v>
      </c>
      <c r="J483" s="87">
        <v>158324.4404219701</v>
      </c>
    </row>
    <row r="484" spans="1:12" s="81" customFormat="1" ht="30" hidden="1" x14ac:dyDescent="0.25">
      <c r="A484" s="99" t="s">
        <v>1116</v>
      </c>
      <c r="B484" s="100" t="s">
        <v>1114</v>
      </c>
      <c r="C484" s="122" t="s">
        <v>1115</v>
      </c>
      <c r="D484" s="88" t="s">
        <v>1117</v>
      </c>
      <c r="E484" s="88">
        <v>6</v>
      </c>
      <c r="F484" s="88">
        <v>3</v>
      </c>
      <c r="G484" s="88" t="s">
        <v>114</v>
      </c>
      <c r="H484" s="88">
        <v>2.68</v>
      </c>
      <c r="I484" s="102">
        <v>8.7599999999999997E-2</v>
      </c>
      <c r="J484" s="103">
        <v>158324.44</v>
      </c>
      <c r="K484" s="88">
        <v>28</v>
      </c>
      <c r="L484" s="89">
        <f>J484*K484</f>
        <v>4433084.32</v>
      </c>
    </row>
    <row r="485" spans="1:12" s="81" customFormat="1" ht="30" hidden="1" x14ac:dyDescent="0.25">
      <c r="A485" s="99" t="s">
        <v>1118</v>
      </c>
      <c r="B485" s="100" t="s">
        <v>1114</v>
      </c>
      <c r="C485" s="101" t="s">
        <v>1119</v>
      </c>
      <c r="D485" s="88">
        <v>1</v>
      </c>
      <c r="E485" s="88">
        <v>5</v>
      </c>
      <c r="F485" s="88">
        <v>3</v>
      </c>
      <c r="G485" s="88" t="s">
        <v>110</v>
      </c>
      <c r="H485" s="88">
        <v>2.16</v>
      </c>
      <c r="I485" s="102">
        <v>0.32500000000000001</v>
      </c>
      <c r="J485" s="103">
        <v>153874.85</v>
      </c>
      <c r="K485" s="97">
        <v>1</v>
      </c>
      <c r="L485" s="98">
        <f>J485*K485</f>
        <v>153874.85</v>
      </c>
    </row>
    <row r="486" spans="1:12" s="81" customFormat="1" ht="30" hidden="1" x14ac:dyDescent="0.25">
      <c r="A486" s="82" t="s">
        <v>1120</v>
      </c>
      <c r="B486" s="83" t="s">
        <v>494</v>
      </c>
      <c r="C486" s="84" t="s">
        <v>1121</v>
      </c>
      <c r="D486" s="85">
        <v>1</v>
      </c>
      <c r="E486" s="85">
        <v>3</v>
      </c>
      <c r="F486" s="85">
        <v>2</v>
      </c>
      <c r="G486" s="85" t="s">
        <v>20</v>
      </c>
      <c r="H486" s="85">
        <v>1.07</v>
      </c>
      <c r="I486" s="86">
        <v>0.23710000000000001</v>
      </c>
      <c r="J486" s="87">
        <v>16243.27</v>
      </c>
      <c r="K486" s="97">
        <v>4</v>
      </c>
      <c r="L486" s="98">
        <f>J486*K486</f>
        <v>64973.08</v>
      </c>
    </row>
    <row r="487" spans="1:12" s="81" customFormat="1" ht="60" hidden="1" x14ac:dyDescent="0.25">
      <c r="A487" s="82" t="s">
        <v>1122</v>
      </c>
      <c r="B487" s="83" t="s">
        <v>1123</v>
      </c>
      <c r="C487" s="84" t="s">
        <v>1124</v>
      </c>
      <c r="D487" s="85">
        <v>1</v>
      </c>
      <c r="E487" s="85">
        <v>4</v>
      </c>
      <c r="F487" s="85"/>
      <c r="G487" s="85" t="s">
        <v>32</v>
      </c>
      <c r="H487" s="85">
        <v>1.37</v>
      </c>
      <c r="I487" s="86">
        <v>0.1875</v>
      </c>
      <c r="J487" s="87">
        <v>165663.53080971848</v>
      </c>
    </row>
    <row r="488" spans="1:12" s="81" customFormat="1" ht="30" hidden="1" x14ac:dyDescent="0.25">
      <c r="A488" s="82" t="s">
        <v>1125</v>
      </c>
      <c r="B488" s="83" t="s">
        <v>1126</v>
      </c>
      <c r="C488" s="84" t="s">
        <v>1127</v>
      </c>
      <c r="D488" s="85">
        <v>1</v>
      </c>
      <c r="E488" s="85">
        <v>4</v>
      </c>
      <c r="F488" s="85"/>
      <c r="G488" s="85" t="s">
        <v>32</v>
      </c>
      <c r="H488" s="85">
        <v>1.37</v>
      </c>
      <c r="I488" s="86">
        <v>0.1875</v>
      </c>
      <c r="J488" s="87">
        <v>147925.16896573387</v>
      </c>
    </row>
    <row r="489" spans="1:12" s="81" customFormat="1" ht="30" hidden="1" x14ac:dyDescent="0.25">
      <c r="A489" s="99" t="s">
        <v>1128</v>
      </c>
      <c r="B489" s="100" t="s">
        <v>1126</v>
      </c>
      <c r="C489" s="122" t="s">
        <v>1127</v>
      </c>
      <c r="D489" s="88" t="s">
        <v>1117</v>
      </c>
      <c r="E489" s="88">
        <v>6</v>
      </c>
      <c r="F489" s="88">
        <v>3</v>
      </c>
      <c r="G489" s="88" t="s">
        <v>114</v>
      </c>
      <c r="H489" s="88">
        <v>2.68</v>
      </c>
      <c r="I489" s="102">
        <v>8.7599999999999997E-2</v>
      </c>
      <c r="J489" s="103">
        <v>156582.39999999999</v>
      </c>
      <c r="K489" s="88">
        <v>10</v>
      </c>
      <c r="L489" s="89">
        <f>J489*K489</f>
        <v>1565824</v>
      </c>
    </row>
    <row r="490" spans="1:12" s="81" customFormat="1" ht="30" hidden="1" x14ac:dyDescent="0.25">
      <c r="A490" s="99" t="s">
        <v>1129</v>
      </c>
      <c r="B490" s="100" t="s">
        <v>1130</v>
      </c>
      <c r="C490" s="101" t="s">
        <v>1131</v>
      </c>
      <c r="D490" s="88" t="s">
        <v>1132</v>
      </c>
      <c r="E490" s="88">
        <v>5</v>
      </c>
      <c r="F490" s="88">
        <v>3</v>
      </c>
      <c r="G490" s="88" t="s">
        <v>110</v>
      </c>
      <c r="H490" s="88">
        <v>2.16</v>
      </c>
      <c r="I490" s="102">
        <v>0.32500000000000001</v>
      </c>
      <c r="J490" s="103">
        <v>149972.29999999999</v>
      </c>
      <c r="K490" s="97">
        <v>1</v>
      </c>
      <c r="L490" s="98">
        <f>J490*K490</f>
        <v>149972.29999999999</v>
      </c>
    </row>
    <row r="491" spans="1:12" s="81" customFormat="1" hidden="1" x14ac:dyDescent="0.25">
      <c r="A491" s="82" t="s">
        <v>1133</v>
      </c>
      <c r="B491" s="90" t="s">
        <v>418</v>
      </c>
      <c r="C491" s="91" t="s">
        <v>1134</v>
      </c>
      <c r="D491" s="85">
        <v>1</v>
      </c>
      <c r="E491" s="85">
        <v>2</v>
      </c>
      <c r="F491" s="85"/>
      <c r="G491" s="85" t="s">
        <v>44</v>
      </c>
      <c r="H491" s="85">
        <v>0.76</v>
      </c>
      <c r="I491" s="86">
        <v>0.41670000000000001</v>
      </c>
      <c r="J491" s="87">
        <v>241472.73203058715</v>
      </c>
    </row>
    <row r="492" spans="1:12" s="81" customFormat="1" hidden="1" x14ac:dyDescent="0.25">
      <c r="A492" s="82" t="s">
        <v>1135</v>
      </c>
      <c r="B492" s="90" t="s">
        <v>442</v>
      </c>
      <c r="C492" s="91" t="s">
        <v>1136</v>
      </c>
      <c r="D492" s="85">
        <v>1</v>
      </c>
      <c r="E492" s="85">
        <v>15</v>
      </c>
      <c r="F492" s="85"/>
      <c r="G492" s="85" t="s">
        <v>195</v>
      </c>
      <c r="H492" s="85">
        <v>13.86</v>
      </c>
      <c r="I492" s="86">
        <v>1.55E-2</v>
      </c>
      <c r="J492" s="87">
        <v>500273.48579093133</v>
      </c>
    </row>
    <row r="493" spans="1:12" s="81" customFormat="1" ht="45" hidden="1" x14ac:dyDescent="0.25">
      <c r="A493" s="82" t="s">
        <v>1137</v>
      </c>
      <c r="B493" s="83" t="s">
        <v>203</v>
      </c>
      <c r="C493" s="92" t="s">
        <v>1138</v>
      </c>
      <c r="D493" s="85">
        <v>2</v>
      </c>
      <c r="E493" s="85">
        <v>5</v>
      </c>
      <c r="F493" s="85">
        <v>1</v>
      </c>
      <c r="G493" s="85" t="s">
        <v>110</v>
      </c>
      <c r="H493" s="85">
        <v>2.16</v>
      </c>
      <c r="I493" s="86">
        <v>0.32500000000000001</v>
      </c>
      <c r="J493" s="87">
        <v>32622.3</v>
      </c>
      <c r="K493" s="88">
        <v>1</v>
      </c>
      <c r="L493" s="89">
        <f>K493*J493</f>
        <v>32622.3</v>
      </c>
    </row>
    <row r="494" spans="1:12" s="81" customFormat="1" hidden="1" x14ac:dyDescent="0.25">
      <c r="A494" s="82" t="s">
        <v>1139</v>
      </c>
      <c r="B494" s="90" t="s">
        <v>1140</v>
      </c>
      <c r="C494" s="91" t="s">
        <v>1141</v>
      </c>
      <c r="D494" s="85">
        <v>2</v>
      </c>
      <c r="E494" s="85">
        <v>1</v>
      </c>
      <c r="F494" s="85"/>
      <c r="G494" s="85" t="s">
        <v>24</v>
      </c>
      <c r="H494" s="85">
        <v>0.4</v>
      </c>
      <c r="I494" s="86">
        <v>0.55630000000000002</v>
      </c>
      <c r="J494" s="87">
        <v>6952.4365647311643</v>
      </c>
    </row>
    <row r="495" spans="1:12" s="81" customFormat="1" ht="60" hidden="1" x14ac:dyDescent="0.25">
      <c r="A495" s="82" t="s">
        <v>1142</v>
      </c>
      <c r="B495" s="90" t="s">
        <v>904</v>
      </c>
      <c r="C495" s="92" t="s">
        <v>1143</v>
      </c>
      <c r="D495" s="85">
        <v>15</v>
      </c>
      <c r="E495" s="85">
        <v>7</v>
      </c>
      <c r="F495" s="85"/>
      <c r="G495" s="85" t="s">
        <v>16</v>
      </c>
      <c r="H495" s="85">
        <v>3.53</v>
      </c>
      <c r="I495" s="86">
        <v>7.1099999999999997E-2</v>
      </c>
      <c r="J495" s="87">
        <v>63006.798883412499</v>
      </c>
      <c r="K495" s="121"/>
      <c r="L495" s="121"/>
    </row>
    <row r="496" spans="1:12" s="81" customFormat="1" ht="45" hidden="1" x14ac:dyDescent="0.25">
      <c r="A496" s="82" t="s">
        <v>1144</v>
      </c>
      <c r="B496" s="90" t="s">
        <v>904</v>
      </c>
      <c r="C496" s="92" t="s">
        <v>1145</v>
      </c>
      <c r="D496" s="85">
        <v>16</v>
      </c>
      <c r="E496" s="85">
        <v>8</v>
      </c>
      <c r="F496" s="85"/>
      <c r="G496" s="85" t="s">
        <v>99</v>
      </c>
      <c r="H496" s="85">
        <v>4.4400000000000004</v>
      </c>
      <c r="I496" s="86">
        <v>7.7700000000000005E-2</v>
      </c>
      <c r="J496" s="87">
        <v>71706.622489765781</v>
      </c>
    </row>
    <row r="497" spans="1:13" s="81" customFormat="1" ht="45" hidden="1" x14ac:dyDescent="0.25">
      <c r="A497" s="82" t="s">
        <v>1146</v>
      </c>
      <c r="B497" s="90" t="s">
        <v>904</v>
      </c>
      <c r="C497" s="92" t="s">
        <v>1147</v>
      </c>
      <c r="D497" s="85">
        <v>16</v>
      </c>
      <c r="E497" s="85">
        <v>8</v>
      </c>
      <c r="F497" s="85"/>
      <c r="G497" s="85" t="s">
        <v>99</v>
      </c>
      <c r="H497" s="85">
        <v>4.4400000000000004</v>
      </c>
      <c r="I497" s="86">
        <v>7.7700000000000005E-2</v>
      </c>
      <c r="J497" s="87">
        <v>71706.622489765781</v>
      </c>
    </row>
    <row r="498" spans="1:13" s="81" customFormat="1" ht="60" hidden="1" x14ac:dyDescent="0.25">
      <c r="A498" s="99" t="s">
        <v>1148</v>
      </c>
      <c r="B498" s="100" t="s">
        <v>1149</v>
      </c>
      <c r="C498" s="104" t="s">
        <v>1150</v>
      </c>
      <c r="D498" s="88">
        <v>2</v>
      </c>
      <c r="E498" s="88">
        <v>5</v>
      </c>
      <c r="F498" s="88">
        <v>3</v>
      </c>
      <c r="G498" s="88" t="s">
        <v>110</v>
      </c>
      <c r="H498" s="88">
        <v>2.16</v>
      </c>
      <c r="I498" s="102">
        <v>0.32500000000000001</v>
      </c>
      <c r="J498" s="103">
        <v>154309.81</v>
      </c>
      <c r="K498" s="88">
        <v>1</v>
      </c>
      <c r="L498" s="89">
        <f>J498*K498</f>
        <v>154309.81</v>
      </c>
    </row>
    <row r="499" spans="1:13" s="81" customFormat="1" hidden="1" x14ac:dyDescent="0.25">
      <c r="A499" s="82" t="s">
        <v>1151</v>
      </c>
      <c r="B499" s="90" t="s">
        <v>1152</v>
      </c>
      <c r="C499" s="91" t="s">
        <v>1153</v>
      </c>
      <c r="D499" s="85">
        <v>3</v>
      </c>
      <c r="E499" s="85">
        <v>16</v>
      </c>
      <c r="F499" s="85"/>
      <c r="G499" s="85" t="s">
        <v>431</v>
      </c>
      <c r="H499" s="85">
        <v>17.2</v>
      </c>
      <c r="I499" s="86">
        <v>1.1900000000000001E-2</v>
      </c>
      <c r="J499" s="87">
        <v>491728.085693095</v>
      </c>
    </row>
    <row r="500" spans="1:13" s="81" customFormat="1" hidden="1" x14ac:dyDescent="0.25">
      <c r="A500" s="82" t="s">
        <v>1154</v>
      </c>
      <c r="B500" s="83" t="s">
        <v>14</v>
      </c>
      <c r="C500" s="84" t="s">
        <v>1155</v>
      </c>
      <c r="D500" s="85">
        <v>1</v>
      </c>
      <c r="E500" s="85">
        <v>5</v>
      </c>
      <c r="F500" s="85">
        <v>1</v>
      </c>
      <c r="G500" s="85" t="s">
        <v>110</v>
      </c>
      <c r="H500" s="85">
        <v>2.16</v>
      </c>
      <c r="I500" s="86">
        <v>0.32500000000000001</v>
      </c>
      <c r="J500" s="87">
        <v>45117.25</v>
      </c>
      <c r="K500" s="88">
        <v>3</v>
      </c>
      <c r="L500" s="89">
        <f>K500*J500</f>
        <v>135351.75</v>
      </c>
    </row>
    <row r="501" spans="1:13" s="81" customFormat="1" hidden="1" x14ac:dyDescent="0.25">
      <c r="A501" s="82" t="s">
        <v>1156</v>
      </c>
      <c r="B501" s="90" t="s">
        <v>14</v>
      </c>
      <c r="C501" s="91" t="s">
        <v>1155</v>
      </c>
      <c r="D501" s="85">
        <v>2</v>
      </c>
      <c r="E501" s="85">
        <v>9</v>
      </c>
      <c r="F501" s="85"/>
      <c r="G501" s="85" t="s">
        <v>118</v>
      </c>
      <c r="H501" s="85">
        <v>4.88</v>
      </c>
      <c r="I501" s="86">
        <v>5.8400000000000001E-2</v>
      </c>
      <c r="J501" s="87">
        <v>86234.497084592469</v>
      </c>
    </row>
    <row r="502" spans="1:13" s="81" customFormat="1" hidden="1" x14ac:dyDescent="0.25">
      <c r="A502" s="82" t="s">
        <v>1157</v>
      </c>
      <c r="B502" s="90" t="s">
        <v>267</v>
      </c>
      <c r="C502" s="91" t="s">
        <v>1158</v>
      </c>
      <c r="D502" s="85">
        <v>3</v>
      </c>
      <c r="E502" s="85">
        <v>1</v>
      </c>
      <c r="F502" s="85"/>
      <c r="G502" s="85" t="s">
        <v>24</v>
      </c>
      <c r="H502" s="85">
        <v>0.4</v>
      </c>
      <c r="I502" s="86">
        <v>0.55630000000000002</v>
      </c>
      <c r="J502" s="87">
        <v>3149.5269472580885</v>
      </c>
    </row>
    <row r="503" spans="1:13" s="81" customFormat="1" hidden="1" x14ac:dyDescent="0.25">
      <c r="A503" s="82" t="s">
        <v>1159</v>
      </c>
      <c r="B503" s="90" t="s">
        <v>267</v>
      </c>
      <c r="C503" s="91" t="s">
        <v>1160</v>
      </c>
      <c r="D503" s="85">
        <v>3</v>
      </c>
      <c r="E503" s="85">
        <v>1</v>
      </c>
      <c r="F503" s="85"/>
      <c r="G503" s="85" t="s">
        <v>24</v>
      </c>
      <c r="H503" s="85">
        <v>0.4</v>
      </c>
      <c r="I503" s="86">
        <v>0.55630000000000002</v>
      </c>
      <c r="J503" s="87">
        <v>3247.6789170240181</v>
      </c>
    </row>
    <row r="504" spans="1:13" s="81" customFormat="1" hidden="1" x14ac:dyDescent="0.25">
      <c r="A504" s="82" t="s">
        <v>1161</v>
      </c>
      <c r="B504" s="90" t="s">
        <v>267</v>
      </c>
      <c r="C504" s="91" t="s">
        <v>1162</v>
      </c>
      <c r="D504" s="85">
        <v>4</v>
      </c>
      <c r="E504" s="85">
        <v>2</v>
      </c>
      <c r="F504" s="85"/>
      <c r="G504" s="85" t="s">
        <v>44</v>
      </c>
      <c r="H504" s="85">
        <v>0.76</v>
      </c>
      <c r="I504" s="86">
        <v>0.41670000000000001</v>
      </c>
      <c r="J504" s="87">
        <v>4042.9403737827379</v>
      </c>
    </row>
    <row r="505" spans="1:13" s="81" customFormat="1" ht="30" hidden="1" x14ac:dyDescent="0.25">
      <c r="A505" s="82" t="s">
        <v>1163</v>
      </c>
      <c r="B505" s="83" t="s">
        <v>354</v>
      </c>
      <c r="C505" s="84" t="s">
        <v>1164</v>
      </c>
      <c r="D505" s="85">
        <v>3</v>
      </c>
      <c r="E505" s="85">
        <v>4</v>
      </c>
      <c r="F505" s="85"/>
      <c r="G505" s="85" t="s">
        <v>32</v>
      </c>
      <c r="H505" s="85">
        <v>1.37</v>
      </c>
      <c r="I505" s="86">
        <v>0.1875</v>
      </c>
      <c r="J505" s="96">
        <v>21745.215733209632</v>
      </c>
    </row>
    <row r="506" spans="1:13" ht="54" x14ac:dyDescent="0.25">
      <c r="A506" s="37" t="s">
        <v>1165</v>
      </c>
      <c r="B506" s="38" t="s">
        <v>1166</v>
      </c>
      <c r="C506" s="39" t="s">
        <v>1167</v>
      </c>
      <c r="D506" s="40">
        <v>2</v>
      </c>
      <c r="E506" s="40">
        <v>14</v>
      </c>
      <c r="F506" s="40">
        <v>2</v>
      </c>
      <c r="G506" s="40" t="s">
        <v>1249</v>
      </c>
      <c r="H506" s="40">
        <v>10.119999999999999</v>
      </c>
      <c r="I506" s="41">
        <v>2.1499999999999998E-2</v>
      </c>
      <c r="J506" s="42">
        <v>228045.1</v>
      </c>
      <c r="K506" s="40">
        <v>1</v>
      </c>
      <c r="L506" s="44">
        <f>J506*K506</f>
        <v>228045.1</v>
      </c>
      <c r="M506" s="1" t="str">
        <f>VLOOKUP(A506,'[1]Схемы лекарственной терапии КС'!$A$52:$E$764,5,0)</f>
        <v>st19.118</v>
      </c>
    </row>
    <row r="507" spans="1:13" s="81" customFormat="1" ht="45" hidden="1" x14ac:dyDescent="0.25">
      <c r="A507" s="82" t="s">
        <v>1168</v>
      </c>
      <c r="B507" s="83" t="s">
        <v>262</v>
      </c>
      <c r="C507" s="92" t="s">
        <v>1169</v>
      </c>
      <c r="D507" s="85">
        <v>5</v>
      </c>
      <c r="E507" s="85">
        <v>3</v>
      </c>
      <c r="F507" s="85">
        <v>2</v>
      </c>
      <c r="G507" s="85" t="s">
        <v>20</v>
      </c>
      <c r="H507" s="85">
        <v>1.07</v>
      </c>
      <c r="I507" s="86">
        <v>0.23710000000000001</v>
      </c>
      <c r="J507" s="80">
        <v>16408.599999999999</v>
      </c>
      <c r="K507" s="97">
        <v>1</v>
      </c>
      <c r="L507" s="98">
        <f>J507*K507</f>
        <v>16408.599999999999</v>
      </c>
    </row>
    <row r="508" spans="1:13" s="81" customFormat="1" ht="45" hidden="1" x14ac:dyDescent="0.25">
      <c r="A508" s="82" t="s">
        <v>1170</v>
      </c>
      <c r="B508" s="83" t="s">
        <v>262</v>
      </c>
      <c r="C508" s="92" t="s">
        <v>1171</v>
      </c>
      <c r="D508" s="85">
        <v>5</v>
      </c>
      <c r="E508" s="85">
        <v>3</v>
      </c>
      <c r="F508" s="85">
        <v>2</v>
      </c>
      <c r="G508" s="85" t="s">
        <v>20</v>
      </c>
      <c r="H508" s="85">
        <v>1.07</v>
      </c>
      <c r="I508" s="86">
        <v>0.23710000000000001</v>
      </c>
      <c r="J508" s="87">
        <v>16408.599999999999</v>
      </c>
      <c r="K508" s="88">
        <v>1</v>
      </c>
      <c r="L508" s="89">
        <f>J508*K508</f>
        <v>16408.599999999999</v>
      </c>
    </row>
    <row r="509" spans="1:13" s="81" customFormat="1" hidden="1" x14ac:dyDescent="0.25">
      <c r="A509" s="82" t="s">
        <v>1172</v>
      </c>
      <c r="B509" s="90" t="s">
        <v>1173</v>
      </c>
      <c r="C509" s="91" t="s">
        <v>1174</v>
      </c>
      <c r="D509" s="85">
        <v>1</v>
      </c>
      <c r="E509" s="85">
        <v>1</v>
      </c>
      <c r="F509" s="85"/>
      <c r="G509" s="85" t="s">
        <v>24</v>
      </c>
      <c r="H509" s="85">
        <v>0.4</v>
      </c>
      <c r="I509" s="86">
        <v>0.55630000000000002</v>
      </c>
      <c r="J509" s="87">
        <v>7156.6189745234624</v>
      </c>
    </row>
    <row r="510" spans="1:13" s="81" customFormat="1" hidden="1" x14ac:dyDescent="0.25">
      <c r="A510" s="82" t="s">
        <v>1175</v>
      </c>
      <c r="B510" s="90" t="s">
        <v>1173</v>
      </c>
      <c r="C510" s="91" t="s">
        <v>1174</v>
      </c>
      <c r="D510" s="85">
        <v>2</v>
      </c>
      <c r="E510" s="85">
        <v>2</v>
      </c>
      <c r="F510" s="85"/>
      <c r="G510" s="85" t="s">
        <v>44</v>
      </c>
      <c r="H510" s="85">
        <v>0.76</v>
      </c>
      <c r="I510" s="86">
        <v>0.41670000000000001</v>
      </c>
      <c r="J510" s="87">
        <v>9813.848371223854</v>
      </c>
    </row>
    <row r="511" spans="1:13" s="81" customFormat="1" hidden="1" x14ac:dyDescent="0.25">
      <c r="A511" s="82" t="s">
        <v>1176</v>
      </c>
      <c r="B511" s="90" t="s">
        <v>1177</v>
      </c>
      <c r="C511" s="91" t="s">
        <v>1178</v>
      </c>
      <c r="D511" s="85">
        <v>5</v>
      </c>
      <c r="E511" s="85">
        <v>2</v>
      </c>
      <c r="F511" s="85"/>
      <c r="G511" s="85" t="s">
        <v>44</v>
      </c>
      <c r="H511" s="85">
        <v>0.76</v>
      </c>
      <c r="I511" s="86">
        <v>0.41670000000000001</v>
      </c>
      <c r="J511" s="87">
        <v>4857.5771004238322</v>
      </c>
    </row>
    <row r="512" spans="1:13" s="81" customFormat="1" hidden="1" x14ac:dyDescent="0.25">
      <c r="A512" s="82" t="s">
        <v>1179</v>
      </c>
      <c r="B512" s="90" t="s">
        <v>1177</v>
      </c>
      <c r="C512" s="91" t="s">
        <v>1180</v>
      </c>
      <c r="D512" s="85">
        <v>5</v>
      </c>
      <c r="E512" s="85">
        <v>2</v>
      </c>
      <c r="F512" s="85"/>
      <c r="G512" s="85" t="s">
        <v>44</v>
      </c>
      <c r="H512" s="85">
        <v>0.76</v>
      </c>
      <c r="I512" s="86">
        <v>0.41670000000000001</v>
      </c>
      <c r="J512" s="87">
        <v>4857.5771004238322</v>
      </c>
    </row>
    <row r="513" spans="1:12" s="81" customFormat="1" hidden="1" x14ac:dyDescent="0.25">
      <c r="A513" s="82" t="s">
        <v>1181</v>
      </c>
      <c r="B513" s="90" t="s">
        <v>1177</v>
      </c>
      <c r="C513" s="91" t="s">
        <v>1182</v>
      </c>
      <c r="D513" s="85">
        <v>5</v>
      </c>
      <c r="E513" s="85">
        <v>2</v>
      </c>
      <c r="F513" s="85"/>
      <c r="G513" s="85" t="s">
        <v>44</v>
      </c>
      <c r="H513" s="85">
        <v>0.76</v>
      </c>
      <c r="I513" s="86">
        <v>0.41670000000000001</v>
      </c>
      <c r="J513" s="87">
        <v>4857.5771004238322</v>
      </c>
    </row>
    <row r="514" spans="1:12" s="81" customFormat="1" hidden="1" x14ac:dyDescent="0.25">
      <c r="A514" s="82" t="s">
        <v>1183</v>
      </c>
      <c r="B514" s="90" t="s">
        <v>252</v>
      </c>
      <c r="C514" s="91" t="s">
        <v>1184</v>
      </c>
      <c r="D514" s="85">
        <v>5</v>
      </c>
      <c r="E514" s="85">
        <v>2</v>
      </c>
      <c r="F514" s="85"/>
      <c r="G514" s="85" t="s">
        <v>44</v>
      </c>
      <c r="H514" s="85">
        <v>0.76</v>
      </c>
      <c r="I514" s="86">
        <v>0.41670000000000001</v>
      </c>
      <c r="J514" s="87">
        <v>3181.052146394517</v>
      </c>
    </row>
    <row r="515" spans="1:12" s="81" customFormat="1" ht="30" hidden="1" x14ac:dyDescent="0.25">
      <c r="A515" s="82" t="s">
        <v>1185</v>
      </c>
      <c r="B515" s="90" t="s">
        <v>907</v>
      </c>
      <c r="C515" s="92" t="s">
        <v>1186</v>
      </c>
      <c r="D515" s="85">
        <v>18</v>
      </c>
      <c r="E515" s="85">
        <v>8</v>
      </c>
      <c r="F515" s="85"/>
      <c r="G515" s="85" t="s">
        <v>99</v>
      </c>
      <c r="H515" s="85">
        <v>4.4400000000000004</v>
      </c>
      <c r="I515" s="86">
        <v>7.7700000000000005E-2</v>
      </c>
      <c r="J515" s="87">
        <v>48675.409396233226</v>
      </c>
    </row>
    <row r="516" spans="1:12" s="81" customFormat="1" hidden="1" x14ac:dyDescent="0.25">
      <c r="A516" s="82" t="s">
        <v>1187</v>
      </c>
      <c r="B516" s="90" t="s">
        <v>1188</v>
      </c>
      <c r="C516" s="91" t="s">
        <v>1189</v>
      </c>
      <c r="D516" s="85">
        <v>3</v>
      </c>
      <c r="E516" s="85">
        <v>2</v>
      </c>
      <c r="F516" s="85"/>
      <c r="G516" s="85" t="s">
        <v>44</v>
      </c>
      <c r="H516" s="85">
        <v>0.76</v>
      </c>
      <c r="I516" s="86">
        <v>0.41670000000000001</v>
      </c>
      <c r="J516" s="87">
        <v>12206.18434511669</v>
      </c>
    </row>
    <row r="517" spans="1:12" s="81" customFormat="1" hidden="1" x14ac:dyDescent="0.25">
      <c r="A517" s="82" t="s">
        <v>1190</v>
      </c>
      <c r="B517" s="90" t="s">
        <v>1188</v>
      </c>
      <c r="C517" s="91" t="s">
        <v>1191</v>
      </c>
      <c r="D517" s="85">
        <v>3</v>
      </c>
      <c r="E517" s="85">
        <v>2</v>
      </c>
      <c r="F517" s="85"/>
      <c r="G517" s="85" t="s">
        <v>44</v>
      </c>
      <c r="H517" s="85">
        <v>0.76</v>
      </c>
      <c r="I517" s="86">
        <v>0.41670000000000001</v>
      </c>
      <c r="J517" s="87">
        <v>27323.558805530498</v>
      </c>
    </row>
    <row r="518" spans="1:12" s="81" customFormat="1" ht="45" hidden="1" x14ac:dyDescent="0.25">
      <c r="A518" s="82" t="s">
        <v>1192</v>
      </c>
      <c r="B518" s="90" t="s">
        <v>337</v>
      </c>
      <c r="C518" s="92" t="s">
        <v>1193</v>
      </c>
      <c r="D518" s="85">
        <v>2</v>
      </c>
      <c r="E518" s="85">
        <v>9</v>
      </c>
      <c r="F518" s="85"/>
      <c r="G518" s="85" t="s">
        <v>118</v>
      </c>
      <c r="H518" s="85">
        <v>4.88</v>
      </c>
      <c r="I518" s="86">
        <v>5.8400000000000001E-2</v>
      </c>
      <c r="J518" s="87">
        <v>109177.54450165016</v>
      </c>
    </row>
    <row r="519" spans="1:12" s="81" customFormat="1" ht="60" hidden="1" x14ac:dyDescent="0.25">
      <c r="A519" s="82" t="s">
        <v>1194</v>
      </c>
      <c r="B519" s="83" t="s">
        <v>209</v>
      </c>
      <c r="C519" s="92" t="s">
        <v>1195</v>
      </c>
      <c r="D519" s="85">
        <v>1</v>
      </c>
      <c r="E519" s="85">
        <v>3</v>
      </c>
      <c r="F519" s="85">
        <v>3</v>
      </c>
      <c r="G519" s="85" t="s">
        <v>20</v>
      </c>
      <c r="H519" s="85">
        <v>1.07</v>
      </c>
      <c r="I519" s="86">
        <v>0.23710000000000001</v>
      </c>
      <c r="J519" s="87">
        <v>35341.662875285729</v>
      </c>
      <c r="K519" s="88">
        <v>4</v>
      </c>
      <c r="L519" s="89">
        <f>K519*J519</f>
        <v>141366.65150114291</v>
      </c>
    </row>
    <row r="520" spans="1:12" s="81" customFormat="1" hidden="1" x14ac:dyDescent="0.25">
      <c r="A520" s="82" t="s">
        <v>1196</v>
      </c>
      <c r="B520" s="90" t="s">
        <v>209</v>
      </c>
      <c r="C520" s="91" t="s">
        <v>1195</v>
      </c>
      <c r="D520" s="85" t="s">
        <v>1197</v>
      </c>
      <c r="E520" s="85">
        <v>12</v>
      </c>
      <c r="F520" s="85"/>
      <c r="G520" s="85" t="s">
        <v>212</v>
      </c>
      <c r="H520" s="85">
        <v>6.76</v>
      </c>
      <c r="I520" s="86">
        <v>5.8999999999999997E-2</v>
      </c>
      <c r="J520" s="87">
        <v>53970.353446098132</v>
      </c>
    </row>
    <row r="521" spans="1:12" s="81" customFormat="1" ht="30" hidden="1" x14ac:dyDescent="0.25">
      <c r="A521" s="99" t="s">
        <v>1198</v>
      </c>
      <c r="B521" s="100" t="s">
        <v>1199</v>
      </c>
      <c r="C521" s="101" t="s">
        <v>1200</v>
      </c>
      <c r="D521" s="88" t="s">
        <v>1132</v>
      </c>
      <c r="E521" s="88">
        <v>5</v>
      </c>
      <c r="F521" s="88">
        <v>3</v>
      </c>
      <c r="G521" s="88" t="s">
        <v>110</v>
      </c>
      <c r="H521" s="88">
        <v>2.16</v>
      </c>
      <c r="I521" s="102">
        <v>0.32500000000000001</v>
      </c>
      <c r="J521" s="103">
        <v>147435.95000000001</v>
      </c>
      <c r="K521" s="88">
        <v>1</v>
      </c>
      <c r="L521" s="89">
        <f>J521*K521</f>
        <v>147435.95000000001</v>
      </c>
    </row>
    <row r="522" spans="1:12" s="81" customFormat="1" ht="30" hidden="1" x14ac:dyDescent="0.25">
      <c r="A522" s="99" t="s">
        <v>1201</v>
      </c>
      <c r="B522" s="100" t="s">
        <v>1199</v>
      </c>
      <c r="C522" s="101" t="s">
        <v>1202</v>
      </c>
      <c r="D522" s="88" t="s">
        <v>1132</v>
      </c>
      <c r="E522" s="88">
        <v>5</v>
      </c>
      <c r="F522" s="88">
        <v>3</v>
      </c>
      <c r="G522" s="88" t="s">
        <v>110</v>
      </c>
      <c r="H522" s="88">
        <v>2.16</v>
      </c>
      <c r="I522" s="102">
        <v>0.32500000000000001</v>
      </c>
      <c r="J522" s="103">
        <v>145655.51999999999</v>
      </c>
      <c r="K522" s="88">
        <v>2</v>
      </c>
      <c r="L522" s="89">
        <f>J522*K522</f>
        <v>291311.03999999998</v>
      </c>
    </row>
    <row r="523" spans="1:12" s="81" customFormat="1" ht="30" hidden="1" x14ac:dyDescent="0.25">
      <c r="A523" s="99" t="s">
        <v>1203</v>
      </c>
      <c r="B523" s="100" t="s">
        <v>1199</v>
      </c>
      <c r="C523" s="101" t="s">
        <v>1204</v>
      </c>
      <c r="D523" s="88" t="s">
        <v>1132</v>
      </c>
      <c r="E523" s="88">
        <v>5</v>
      </c>
      <c r="F523" s="88">
        <v>3</v>
      </c>
      <c r="G523" s="88" t="s">
        <v>110</v>
      </c>
      <c r="H523" s="88">
        <v>2.16</v>
      </c>
      <c r="I523" s="102">
        <v>0.32500000000000001</v>
      </c>
      <c r="J523" s="103">
        <v>147043.34</v>
      </c>
      <c r="K523" s="88">
        <v>1</v>
      </c>
      <c r="L523" s="89">
        <f>J523*K523</f>
        <v>147043.34</v>
      </c>
    </row>
    <row r="524" spans="1:12" s="81" customFormat="1" hidden="1" x14ac:dyDescent="0.25">
      <c r="A524" s="82" t="s">
        <v>1205</v>
      </c>
      <c r="B524" s="90" t="s">
        <v>50</v>
      </c>
      <c r="C524" s="91" t="s">
        <v>1206</v>
      </c>
      <c r="D524" s="85">
        <v>5</v>
      </c>
      <c r="E524" s="85">
        <v>2</v>
      </c>
      <c r="F524" s="85"/>
      <c r="G524" s="85" t="s">
        <v>44</v>
      </c>
      <c r="H524" s="85">
        <v>0.76</v>
      </c>
      <c r="I524" s="86">
        <v>0.41670000000000001</v>
      </c>
      <c r="J524" s="87">
        <v>6224.0523881968238</v>
      </c>
    </row>
    <row r="525" spans="1:12" s="81" customFormat="1" hidden="1" x14ac:dyDescent="0.25">
      <c r="A525" s="82" t="s">
        <v>1207</v>
      </c>
      <c r="B525" s="90" t="s">
        <v>856</v>
      </c>
      <c r="C525" s="91" t="s">
        <v>1208</v>
      </c>
      <c r="D525" s="85">
        <v>1</v>
      </c>
      <c r="E525" s="85">
        <v>16</v>
      </c>
      <c r="F525" s="85"/>
      <c r="G525" s="85" t="s">
        <v>431</v>
      </c>
      <c r="H525" s="85">
        <v>17.2</v>
      </c>
      <c r="I525" s="86">
        <v>1.1900000000000001E-2</v>
      </c>
      <c r="J525" s="87">
        <v>485023.84070691047</v>
      </c>
    </row>
    <row r="526" spans="1:12" s="81" customFormat="1" ht="30" hidden="1" x14ac:dyDescent="0.25">
      <c r="A526" s="82" t="s">
        <v>1209</v>
      </c>
      <c r="B526" s="83" t="s">
        <v>1210</v>
      </c>
      <c r="C526" s="84" t="s">
        <v>1211</v>
      </c>
      <c r="D526" s="85">
        <v>1</v>
      </c>
      <c r="E526" s="85">
        <v>4</v>
      </c>
      <c r="F526" s="85"/>
      <c r="G526" s="85" t="s">
        <v>32</v>
      </c>
      <c r="H526" s="85">
        <v>1.37</v>
      </c>
      <c r="I526" s="86">
        <v>0.1875</v>
      </c>
      <c r="J526" s="87">
        <v>150952.278997068</v>
      </c>
    </row>
    <row r="527" spans="1:12" s="81" customFormat="1" ht="30" hidden="1" x14ac:dyDescent="0.25">
      <c r="A527" s="99" t="s">
        <v>1212</v>
      </c>
      <c r="B527" s="100" t="s">
        <v>1210</v>
      </c>
      <c r="C527" s="122" t="s">
        <v>1211</v>
      </c>
      <c r="D527" s="88" t="s">
        <v>1117</v>
      </c>
      <c r="E527" s="88">
        <v>6</v>
      </c>
      <c r="F527" s="88">
        <v>3</v>
      </c>
      <c r="G527" s="88" t="s">
        <v>114</v>
      </c>
      <c r="H527" s="88">
        <v>2.68</v>
      </c>
      <c r="I527" s="102">
        <v>8.7599999999999997E-2</v>
      </c>
      <c r="J527" s="103">
        <v>157609.51</v>
      </c>
      <c r="K527" s="88">
        <v>6</v>
      </c>
      <c r="L527" s="89">
        <f>J527*K527</f>
        <v>945657.06</v>
      </c>
    </row>
    <row r="528" spans="1:12" s="81" customFormat="1" hidden="1" x14ac:dyDescent="0.25">
      <c r="A528" s="82" t="s">
        <v>1213</v>
      </c>
      <c r="B528" s="90" t="s">
        <v>1214</v>
      </c>
      <c r="C528" s="91" t="s">
        <v>1215</v>
      </c>
      <c r="D528" s="85">
        <v>3</v>
      </c>
      <c r="E528" s="85">
        <v>16</v>
      </c>
      <c r="F528" s="85"/>
      <c r="G528" s="85" t="s">
        <v>431</v>
      </c>
      <c r="H528" s="85">
        <v>17.2</v>
      </c>
      <c r="I528" s="86">
        <v>1.1900000000000001E-2</v>
      </c>
      <c r="J528" s="87">
        <v>488300.1126888615</v>
      </c>
    </row>
    <row r="529" spans="1:12" s="81" customFormat="1" hidden="1" x14ac:dyDescent="0.25">
      <c r="A529" s="82" t="s">
        <v>1216</v>
      </c>
      <c r="B529" s="90" t="s">
        <v>688</v>
      </c>
      <c r="C529" s="91" t="s">
        <v>1217</v>
      </c>
      <c r="D529" s="85">
        <v>4</v>
      </c>
      <c r="E529" s="85">
        <v>2</v>
      </c>
      <c r="F529" s="85"/>
      <c r="G529" s="85" t="s">
        <v>44</v>
      </c>
      <c r="H529" s="85">
        <v>0.76</v>
      </c>
      <c r="I529" s="86">
        <v>0.41670000000000001</v>
      </c>
      <c r="J529" s="87">
        <v>28406.109618994535</v>
      </c>
    </row>
    <row r="530" spans="1:12" s="81" customFormat="1" ht="30" hidden="1" x14ac:dyDescent="0.25">
      <c r="A530" s="82" t="s">
        <v>1218</v>
      </c>
      <c r="B530" s="83" t="s">
        <v>1219</v>
      </c>
      <c r="C530" s="84" t="s">
        <v>1220</v>
      </c>
      <c r="D530" s="85">
        <v>1</v>
      </c>
      <c r="E530" s="85">
        <v>4</v>
      </c>
      <c r="F530" s="85"/>
      <c r="G530" s="85" t="s">
        <v>32</v>
      </c>
      <c r="H530" s="85">
        <v>1.37</v>
      </c>
      <c r="I530" s="86">
        <v>0.1875</v>
      </c>
      <c r="J530" s="87">
        <v>44850.339928857778</v>
      </c>
    </row>
    <row r="531" spans="1:12" s="81" customFormat="1" hidden="1" x14ac:dyDescent="0.25">
      <c r="A531" s="82" t="s">
        <v>1221</v>
      </c>
      <c r="B531" s="90" t="s">
        <v>1219</v>
      </c>
      <c r="C531" s="91" t="s">
        <v>1220</v>
      </c>
      <c r="D531" s="85">
        <v>4</v>
      </c>
      <c r="E531" s="85">
        <v>11</v>
      </c>
      <c r="F531" s="85"/>
      <c r="G531" s="85" t="s">
        <v>226</v>
      </c>
      <c r="H531" s="85">
        <v>5.74</v>
      </c>
      <c r="I531" s="86">
        <v>7.2700000000000001E-2</v>
      </c>
      <c r="J531" s="87">
        <v>93166.862630838645</v>
      </c>
    </row>
    <row r="532" spans="1:12" s="81" customFormat="1" ht="30" hidden="1" x14ac:dyDescent="0.25">
      <c r="A532" s="99" t="s">
        <v>1222</v>
      </c>
      <c r="B532" s="100" t="s">
        <v>1219</v>
      </c>
      <c r="C532" s="122" t="s">
        <v>1223</v>
      </c>
      <c r="D532" s="88">
        <v>1</v>
      </c>
      <c r="E532" s="88">
        <v>6</v>
      </c>
      <c r="F532" s="88">
        <v>1</v>
      </c>
      <c r="G532" s="88" t="s">
        <v>114</v>
      </c>
      <c r="H532" s="88">
        <v>2.68</v>
      </c>
      <c r="I532" s="102">
        <v>8.7599999999999997E-2</v>
      </c>
      <c r="J532" s="103">
        <v>49616.7</v>
      </c>
      <c r="K532" s="88">
        <f>26+52</f>
        <v>78</v>
      </c>
      <c r="L532" s="89">
        <f>J532*K532</f>
        <v>3870102.5999999996</v>
      </c>
    </row>
    <row r="533" spans="1:12" s="81" customFormat="1" ht="30" hidden="1" x14ac:dyDescent="0.25">
      <c r="A533" s="82" t="s">
        <v>1224</v>
      </c>
      <c r="B533" s="83" t="s">
        <v>1219</v>
      </c>
      <c r="C533" s="84" t="s">
        <v>1223</v>
      </c>
      <c r="D533" s="85">
        <v>3</v>
      </c>
      <c r="E533" s="85">
        <v>13</v>
      </c>
      <c r="F533" s="85"/>
      <c r="G533" s="85" t="s">
        <v>132</v>
      </c>
      <c r="H533" s="85">
        <v>8.07</v>
      </c>
      <c r="I533" s="86">
        <v>3.32E-2</v>
      </c>
      <c r="J533" s="87">
        <v>133251.2012466522</v>
      </c>
    </row>
    <row r="534" spans="1:12" s="81" customFormat="1" ht="15.75" hidden="1" thickBot="1" x14ac:dyDescent="0.3">
      <c r="A534" s="117" t="s">
        <v>1225</v>
      </c>
      <c r="B534" s="90" t="s">
        <v>1226</v>
      </c>
      <c r="C534" s="91" t="s">
        <v>1227</v>
      </c>
      <c r="D534" s="85" t="s">
        <v>1228</v>
      </c>
      <c r="E534" s="85">
        <v>1</v>
      </c>
      <c r="F534" s="85"/>
      <c r="G534" s="85" t="s">
        <v>24</v>
      </c>
      <c r="H534" s="85">
        <v>0.4</v>
      </c>
      <c r="I534" s="86">
        <v>0.55630000000000002</v>
      </c>
      <c r="J534" s="118" t="e">
        <f>SUMIF(#REF!,A534,#REF!)</f>
        <v>#REF!</v>
      </c>
    </row>
    <row r="536" spans="1:12" x14ac:dyDescent="0.25">
      <c r="K536" s="119"/>
    </row>
  </sheetData>
  <autoFilter ref="A8:V534">
    <filterColumn colId="4">
      <filters>
        <filter val="14"/>
      </filters>
    </filterColumn>
    <sortState ref="A2:S527">
      <sortCondition ref="A1:A527"/>
    </sortState>
  </autoFilter>
  <mergeCells count="6">
    <mergeCell ref="A7:L7"/>
    <mergeCell ref="G1:I1"/>
    <mergeCell ref="G2:I2"/>
    <mergeCell ref="G4:I4"/>
    <mergeCell ref="G5:I5"/>
    <mergeCell ref="G6:I6"/>
  </mergeCells>
  <pageMargins left="0" right="0" top="0.35433070866141736" bottom="0.15748031496062992" header="0.11811023622047245" footer="0.11811023622047245"/>
  <pageSetup paperSize="9" scale="69" firstPageNumber="5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</sheetPr>
  <dimension ref="A1:Q536"/>
  <sheetViews>
    <sheetView view="pageBreakPreview" zoomScaleSheetLayoutView="100" workbookViewId="0">
      <selection activeCell="C238" sqref="C238"/>
    </sheetView>
  </sheetViews>
  <sheetFormatPr defaultColWidth="8.85546875" defaultRowHeight="15" outlineLevelCol="1" x14ac:dyDescent="0.25"/>
  <cols>
    <col min="1" max="1" width="9.42578125" style="1" customWidth="1"/>
    <col min="2" max="2" width="19.28515625" style="59" customWidth="1"/>
    <col min="3" max="3" width="67.42578125" style="59" customWidth="1"/>
    <col min="4" max="4" width="11.85546875" style="66" customWidth="1"/>
    <col min="5" max="5" width="9.140625" style="66" customWidth="1" outlineLevel="1"/>
    <col min="6" max="6" width="10.140625" style="66" customWidth="1" outlineLevel="1"/>
    <col min="7" max="7" width="11.28515625" style="66" customWidth="1" outlineLevel="1"/>
    <col min="8" max="8" width="11.140625" style="66" customWidth="1" outlineLevel="1"/>
    <col min="9" max="9" width="15.5703125" style="67" customWidth="1" outlineLevel="1"/>
    <col min="10" max="10" width="13.85546875" style="68" hidden="1" customWidth="1"/>
    <col min="11" max="11" width="12.42578125" style="66" hidden="1" customWidth="1"/>
    <col min="12" max="12" width="16.140625" style="1" hidden="1" customWidth="1"/>
    <col min="13" max="13" width="17.42578125" style="1" hidden="1" customWidth="1"/>
    <col min="14" max="14" width="16.5703125" style="1" hidden="1" customWidth="1"/>
    <col min="15" max="22" width="0" style="1" hidden="1" customWidth="1"/>
    <col min="23" max="16384" width="8.85546875" style="1"/>
  </cols>
  <sheetData>
    <row r="1" spans="1:12" x14ac:dyDescent="0.25">
      <c r="C1" s="65"/>
      <c r="G1" s="168" t="s">
        <v>1240</v>
      </c>
      <c r="H1" s="168"/>
      <c r="I1" s="168"/>
      <c r="J1" s="168"/>
      <c r="K1" s="168"/>
      <c r="L1" s="168"/>
    </row>
    <row r="2" spans="1:12" x14ac:dyDescent="0.25">
      <c r="C2" s="65"/>
      <c r="G2" s="168" t="s">
        <v>1257</v>
      </c>
      <c r="H2" s="168"/>
      <c r="I2" s="168"/>
      <c r="J2" s="168"/>
      <c r="K2" s="168"/>
      <c r="L2" s="168"/>
    </row>
    <row r="3" spans="1:12" ht="8.25" customHeight="1" x14ac:dyDescent="0.25">
      <c r="C3" s="65"/>
      <c r="G3" s="166"/>
      <c r="I3" s="1"/>
      <c r="J3" s="166"/>
    </row>
    <row r="4" spans="1:12" x14ac:dyDescent="0.25">
      <c r="C4" s="65"/>
      <c r="G4" s="168" t="s">
        <v>1236</v>
      </c>
      <c r="H4" s="168"/>
      <c r="I4" s="168"/>
      <c r="J4" s="168"/>
      <c r="K4" s="168"/>
      <c r="L4" s="168"/>
    </row>
    <row r="5" spans="1:12" x14ac:dyDescent="0.25">
      <c r="C5" s="65"/>
      <c r="G5" s="168" t="s">
        <v>1234</v>
      </c>
      <c r="H5" s="168"/>
      <c r="I5" s="168"/>
      <c r="J5" s="168"/>
      <c r="K5" s="168"/>
      <c r="L5" s="168"/>
    </row>
    <row r="6" spans="1:12" ht="15.75" x14ac:dyDescent="0.25">
      <c r="C6" s="65"/>
      <c r="G6" s="169" t="s">
        <v>1235</v>
      </c>
      <c r="H6" s="169"/>
      <c r="I6" s="169"/>
      <c r="J6" s="169"/>
      <c r="K6" s="169"/>
      <c r="L6" s="169"/>
    </row>
    <row r="7" spans="1:12" ht="42.75" customHeight="1" thickBot="1" x14ac:dyDescent="0.3">
      <c r="A7" s="170" t="s">
        <v>1232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s="74" customFormat="1" ht="80.25" customHeight="1" thickBot="1" x14ac:dyDescent="0.3">
      <c r="A8" s="69" t="s">
        <v>1</v>
      </c>
      <c r="B8" s="70" t="s">
        <v>2</v>
      </c>
      <c r="C8" s="126" t="s">
        <v>3</v>
      </c>
      <c r="D8" s="5" t="s">
        <v>4</v>
      </c>
      <c r="E8" s="5" t="s">
        <v>5</v>
      </c>
      <c r="F8" s="5" t="s">
        <v>6</v>
      </c>
      <c r="G8" s="5" t="s">
        <v>7</v>
      </c>
      <c r="H8" s="5" t="s">
        <v>8</v>
      </c>
      <c r="I8" s="71" t="s">
        <v>9</v>
      </c>
      <c r="J8" s="72" t="s">
        <v>1231</v>
      </c>
      <c r="K8" s="8" t="s">
        <v>11</v>
      </c>
      <c r="L8" s="120" t="s">
        <v>12</v>
      </c>
    </row>
    <row r="9" spans="1:12" s="81" customFormat="1" hidden="1" x14ac:dyDescent="0.25">
      <c r="A9" s="75" t="s">
        <v>13</v>
      </c>
      <c r="B9" s="76" t="s">
        <v>14</v>
      </c>
      <c r="C9" s="77" t="s">
        <v>15</v>
      </c>
      <c r="D9" s="78">
        <v>1</v>
      </c>
      <c r="E9" s="78">
        <v>7</v>
      </c>
      <c r="F9" s="78"/>
      <c r="G9" s="78" t="s">
        <v>16</v>
      </c>
      <c r="H9" s="78">
        <v>3.53</v>
      </c>
      <c r="I9" s="79">
        <v>7.1099999999999997E-2</v>
      </c>
      <c r="J9" s="80">
        <v>64675.87</v>
      </c>
      <c r="K9" s="121"/>
      <c r="L9" s="121"/>
    </row>
    <row r="10" spans="1:12" s="81" customFormat="1" ht="45" hidden="1" customHeight="1" x14ac:dyDescent="0.25">
      <c r="A10" s="82" t="s">
        <v>17</v>
      </c>
      <c r="B10" s="83" t="s">
        <v>18</v>
      </c>
      <c r="C10" s="84" t="s">
        <v>19</v>
      </c>
      <c r="D10" s="85">
        <v>5</v>
      </c>
      <c r="E10" s="85">
        <v>3</v>
      </c>
      <c r="F10" s="85">
        <v>2</v>
      </c>
      <c r="G10" s="85" t="s">
        <v>20</v>
      </c>
      <c r="H10" s="85">
        <v>1.07</v>
      </c>
      <c r="I10" s="86">
        <v>0.23710000000000001</v>
      </c>
      <c r="J10" s="87">
        <v>13972.37</v>
      </c>
      <c r="K10" s="97">
        <v>4</v>
      </c>
      <c r="L10" s="98">
        <f>J10*K10</f>
        <v>55889.48</v>
      </c>
    </row>
    <row r="11" spans="1:12" s="81" customFormat="1" hidden="1" x14ac:dyDescent="0.25">
      <c r="A11" s="82" t="s">
        <v>21</v>
      </c>
      <c r="B11" s="90" t="s">
        <v>22</v>
      </c>
      <c r="C11" s="91" t="s">
        <v>23</v>
      </c>
      <c r="D11" s="85">
        <v>1</v>
      </c>
      <c r="E11" s="85">
        <v>1</v>
      </c>
      <c r="F11" s="85"/>
      <c r="G11" s="85" t="s">
        <v>24</v>
      </c>
      <c r="H11" s="85">
        <v>0.4</v>
      </c>
      <c r="I11" s="86">
        <v>0.55630000000000002</v>
      </c>
      <c r="J11" s="87">
        <v>3704.62</v>
      </c>
    </row>
    <row r="12" spans="1:12" s="81" customFormat="1" hidden="1" x14ac:dyDescent="0.25">
      <c r="A12" s="82" t="s">
        <v>25</v>
      </c>
      <c r="B12" s="90" t="s">
        <v>26</v>
      </c>
      <c r="C12" s="91" t="s">
        <v>27</v>
      </c>
      <c r="D12" s="85">
        <v>1</v>
      </c>
      <c r="E12" s="85">
        <v>1</v>
      </c>
      <c r="F12" s="85"/>
      <c r="G12" s="85" t="s">
        <v>24</v>
      </c>
      <c r="H12" s="85">
        <v>0.4</v>
      </c>
      <c r="I12" s="86">
        <v>0.55630000000000002</v>
      </c>
      <c r="J12" s="87">
        <v>5530.21</v>
      </c>
    </row>
    <row r="13" spans="1:12" s="81" customFormat="1" hidden="1" x14ac:dyDescent="0.25">
      <c r="A13" s="82" t="s">
        <v>28</v>
      </c>
      <c r="B13" s="83" t="s">
        <v>26</v>
      </c>
      <c r="C13" s="84" t="s">
        <v>27</v>
      </c>
      <c r="D13" s="85">
        <v>2</v>
      </c>
      <c r="E13" s="85">
        <v>3</v>
      </c>
      <c r="F13" s="85">
        <v>2</v>
      </c>
      <c r="G13" s="85" t="s">
        <v>20</v>
      </c>
      <c r="H13" s="85">
        <v>1.07</v>
      </c>
      <c r="I13" s="86">
        <v>0.23710000000000001</v>
      </c>
      <c r="J13" s="87">
        <v>13060.42</v>
      </c>
      <c r="K13" s="88">
        <v>2</v>
      </c>
      <c r="L13" s="89">
        <f>J13*K13</f>
        <v>26120.84</v>
      </c>
    </row>
    <row r="14" spans="1:12" s="81" customFormat="1" hidden="1" x14ac:dyDescent="0.25">
      <c r="A14" s="82" t="s">
        <v>29</v>
      </c>
      <c r="B14" s="90" t="s">
        <v>26</v>
      </c>
      <c r="C14" s="91" t="s">
        <v>30</v>
      </c>
      <c r="D14" s="85">
        <v>1</v>
      </c>
      <c r="E14" s="85">
        <v>1</v>
      </c>
      <c r="F14" s="85"/>
      <c r="G14" s="85" t="s">
        <v>24</v>
      </c>
      <c r="H14" s="85">
        <v>0.4</v>
      </c>
      <c r="I14" s="86">
        <v>0.55630000000000002</v>
      </c>
      <c r="J14" s="87">
        <v>5530.21</v>
      </c>
    </row>
    <row r="15" spans="1:12" s="81" customFormat="1" ht="15" hidden="1" customHeight="1" x14ac:dyDescent="0.25">
      <c r="A15" s="82" t="s">
        <v>31</v>
      </c>
      <c r="B15" s="83" t="s">
        <v>26</v>
      </c>
      <c r="C15" s="84" t="s">
        <v>30</v>
      </c>
      <c r="D15" s="85">
        <v>3</v>
      </c>
      <c r="E15" s="85">
        <v>4</v>
      </c>
      <c r="F15" s="85"/>
      <c r="G15" s="85" t="s">
        <v>32</v>
      </c>
      <c r="H15" s="85">
        <v>1.37</v>
      </c>
      <c r="I15" s="86">
        <v>0.1875</v>
      </c>
      <c r="J15" s="87">
        <v>16590.62</v>
      </c>
    </row>
    <row r="16" spans="1:12" s="81" customFormat="1" ht="30" hidden="1" x14ac:dyDescent="0.25">
      <c r="A16" s="82" t="s">
        <v>33</v>
      </c>
      <c r="B16" s="83" t="s">
        <v>34</v>
      </c>
      <c r="C16" s="84" t="s">
        <v>35</v>
      </c>
      <c r="D16" s="85">
        <v>1</v>
      </c>
      <c r="E16" s="85">
        <v>4</v>
      </c>
      <c r="F16" s="85"/>
      <c r="G16" s="85" t="s">
        <v>32</v>
      </c>
      <c r="H16" s="85">
        <v>1.37</v>
      </c>
      <c r="I16" s="86">
        <v>0.1875</v>
      </c>
      <c r="J16" s="87">
        <v>30537.45</v>
      </c>
    </row>
    <row r="17" spans="1:12" s="81" customFormat="1" ht="30" hidden="1" x14ac:dyDescent="0.25">
      <c r="A17" s="82" t="s">
        <v>36</v>
      </c>
      <c r="B17" s="83" t="s">
        <v>34</v>
      </c>
      <c r="C17" s="84" t="s">
        <v>35</v>
      </c>
      <c r="D17" s="85">
        <v>2</v>
      </c>
      <c r="E17" s="85">
        <v>7</v>
      </c>
      <c r="F17" s="85"/>
      <c r="G17" s="85" t="s">
        <v>16</v>
      </c>
      <c r="H17" s="85">
        <v>3.53</v>
      </c>
      <c r="I17" s="86">
        <v>7.1099999999999997E-2</v>
      </c>
      <c r="J17" s="87">
        <v>35564.910000000003</v>
      </c>
      <c r="K17" s="88"/>
      <c r="L17" s="89">
        <f>J17*K17</f>
        <v>0</v>
      </c>
    </row>
    <row r="18" spans="1:12" s="81" customFormat="1" hidden="1" x14ac:dyDescent="0.25">
      <c r="A18" s="82" t="s">
        <v>37</v>
      </c>
      <c r="B18" s="90" t="s">
        <v>38</v>
      </c>
      <c r="C18" s="91" t="s">
        <v>39</v>
      </c>
      <c r="D18" s="85">
        <v>1</v>
      </c>
      <c r="E18" s="85">
        <v>1</v>
      </c>
      <c r="F18" s="85"/>
      <c r="G18" s="85" t="s">
        <v>24</v>
      </c>
      <c r="H18" s="85">
        <v>0.4</v>
      </c>
      <c r="I18" s="86">
        <v>0.55630000000000002</v>
      </c>
      <c r="J18" s="87">
        <v>7051.56</v>
      </c>
    </row>
    <row r="19" spans="1:12" s="81" customFormat="1" ht="30" hidden="1" x14ac:dyDescent="0.25">
      <c r="A19" s="82" t="s">
        <v>40</v>
      </c>
      <c r="B19" s="83" t="s">
        <v>38</v>
      </c>
      <c r="C19" s="84" t="s">
        <v>39</v>
      </c>
      <c r="D19" s="85">
        <v>2</v>
      </c>
      <c r="E19" s="85">
        <v>3</v>
      </c>
      <c r="F19" s="85">
        <v>2</v>
      </c>
      <c r="G19" s="85" t="s">
        <v>20</v>
      </c>
      <c r="H19" s="85">
        <v>1.07</v>
      </c>
      <c r="I19" s="86">
        <v>0.23710000000000001</v>
      </c>
      <c r="J19" s="87">
        <v>12581.77</v>
      </c>
      <c r="K19" s="88">
        <v>4</v>
      </c>
      <c r="L19" s="89">
        <f>J19*K19</f>
        <v>50327.08</v>
      </c>
    </row>
    <row r="20" spans="1:12" s="81" customFormat="1" ht="20.25" hidden="1" customHeight="1" x14ac:dyDescent="0.25">
      <c r="A20" s="82" t="s">
        <v>41</v>
      </c>
      <c r="B20" s="90" t="s">
        <v>42</v>
      </c>
      <c r="C20" s="91" t="s">
        <v>43</v>
      </c>
      <c r="D20" s="85">
        <v>1</v>
      </c>
      <c r="E20" s="85">
        <v>2</v>
      </c>
      <c r="F20" s="85"/>
      <c r="G20" s="85" t="s">
        <v>44</v>
      </c>
      <c r="H20" s="85">
        <v>0.76</v>
      </c>
      <c r="I20" s="86">
        <v>0.41670000000000001</v>
      </c>
      <c r="J20" s="87">
        <v>190184.89272949356</v>
      </c>
    </row>
    <row r="21" spans="1:12" s="81" customFormat="1" ht="30" hidden="1" x14ac:dyDescent="0.25">
      <c r="A21" s="82" t="s">
        <v>45</v>
      </c>
      <c r="B21" s="83" t="s">
        <v>42</v>
      </c>
      <c r="C21" s="84" t="s">
        <v>43</v>
      </c>
      <c r="D21" s="85">
        <v>2</v>
      </c>
      <c r="E21" s="85">
        <v>4</v>
      </c>
      <c r="F21" s="85"/>
      <c r="G21" s="85" t="s">
        <v>32</v>
      </c>
      <c r="H21" s="85">
        <v>1.37</v>
      </c>
      <c r="I21" s="86">
        <v>0.1875</v>
      </c>
      <c r="J21" s="87">
        <v>18469.495457689693</v>
      </c>
    </row>
    <row r="22" spans="1:12" s="81" customFormat="1" hidden="1" x14ac:dyDescent="0.25">
      <c r="A22" s="82" t="s">
        <v>46</v>
      </c>
      <c r="B22" s="90" t="s">
        <v>47</v>
      </c>
      <c r="C22" s="91" t="s">
        <v>48</v>
      </c>
      <c r="D22" s="85">
        <v>1</v>
      </c>
      <c r="E22" s="85">
        <v>1</v>
      </c>
      <c r="F22" s="85"/>
      <c r="G22" s="85" t="s">
        <v>24</v>
      </c>
      <c r="H22" s="85">
        <v>0.4</v>
      </c>
      <c r="I22" s="86">
        <v>0.55630000000000002</v>
      </c>
      <c r="J22" s="87">
        <v>3253.3622869880355</v>
      </c>
    </row>
    <row r="23" spans="1:12" s="81" customFormat="1" hidden="1" x14ac:dyDescent="0.25">
      <c r="A23" s="82" t="s">
        <v>49</v>
      </c>
      <c r="B23" s="90" t="s">
        <v>50</v>
      </c>
      <c r="C23" s="91" t="s">
        <v>51</v>
      </c>
      <c r="D23" s="85">
        <v>1</v>
      </c>
      <c r="E23" s="85">
        <v>1</v>
      </c>
      <c r="F23" s="85"/>
      <c r="G23" s="85" t="s">
        <v>24</v>
      </c>
      <c r="H23" s="85">
        <v>0.4</v>
      </c>
      <c r="I23" s="86">
        <v>0.55630000000000002</v>
      </c>
      <c r="J23" s="87">
        <v>4979.2419105574591</v>
      </c>
    </row>
    <row r="24" spans="1:12" s="81" customFormat="1" hidden="1" x14ac:dyDescent="0.25">
      <c r="A24" s="82" t="s">
        <v>52</v>
      </c>
      <c r="B24" s="90" t="s">
        <v>50</v>
      </c>
      <c r="C24" s="91" t="s">
        <v>53</v>
      </c>
      <c r="D24" s="85">
        <v>5</v>
      </c>
      <c r="E24" s="85">
        <v>2</v>
      </c>
      <c r="F24" s="85"/>
      <c r="G24" s="85" t="s">
        <v>44</v>
      </c>
      <c r="H24" s="85">
        <v>0.76</v>
      </c>
      <c r="I24" s="86">
        <v>0.41670000000000001</v>
      </c>
      <c r="J24" s="87">
        <v>6224.0523881968238</v>
      </c>
    </row>
    <row r="25" spans="1:12" s="81" customFormat="1" hidden="1" x14ac:dyDescent="0.25">
      <c r="A25" s="82" t="s">
        <v>54</v>
      </c>
      <c r="B25" s="90" t="s">
        <v>55</v>
      </c>
      <c r="C25" s="91" t="s">
        <v>56</v>
      </c>
      <c r="D25" s="85">
        <v>1</v>
      </c>
      <c r="E25" s="85">
        <v>1</v>
      </c>
      <c r="F25" s="85"/>
      <c r="G25" s="85" t="s">
        <v>24</v>
      </c>
      <c r="H25" s="85">
        <v>0.4</v>
      </c>
      <c r="I25" s="86">
        <v>0.55630000000000002</v>
      </c>
      <c r="J25" s="87">
        <v>7345.8170758816141</v>
      </c>
    </row>
    <row r="26" spans="1:12" s="81" customFormat="1" hidden="1" x14ac:dyDescent="0.25">
      <c r="A26" s="82" t="s">
        <v>57</v>
      </c>
      <c r="B26" s="90" t="s">
        <v>58</v>
      </c>
      <c r="C26" s="91" t="s">
        <v>59</v>
      </c>
      <c r="D26" s="85">
        <v>1</v>
      </c>
      <c r="E26" s="85">
        <v>1</v>
      </c>
      <c r="F26" s="85"/>
      <c r="G26" s="85" t="s">
        <v>24</v>
      </c>
      <c r="H26" s="85">
        <v>0.4</v>
      </c>
      <c r="I26" s="86">
        <v>0.55630000000000002</v>
      </c>
      <c r="J26" s="87">
        <v>2636.5892137515784</v>
      </c>
    </row>
    <row r="27" spans="1:12" s="81" customFormat="1" hidden="1" x14ac:dyDescent="0.25">
      <c r="A27" s="82" t="s">
        <v>60</v>
      </c>
      <c r="B27" s="90" t="s">
        <v>61</v>
      </c>
      <c r="C27" s="91" t="s">
        <v>62</v>
      </c>
      <c r="D27" s="85">
        <v>1</v>
      </c>
      <c r="E27" s="85">
        <v>2</v>
      </c>
      <c r="F27" s="85"/>
      <c r="G27" s="85" t="s">
        <v>44</v>
      </c>
      <c r="H27" s="85">
        <v>0.76</v>
      </c>
      <c r="I27" s="86">
        <v>0.41670000000000001</v>
      </c>
      <c r="J27" s="87">
        <v>17492.990952968648</v>
      </c>
    </row>
    <row r="28" spans="1:12" s="81" customFormat="1" hidden="1" x14ac:dyDescent="0.25">
      <c r="A28" s="82" t="s">
        <v>63</v>
      </c>
      <c r="B28" s="90" t="s">
        <v>64</v>
      </c>
      <c r="C28" s="91" t="s">
        <v>65</v>
      </c>
      <c r="D28" s="85">
        <v>1</v>
      </c>
      <c r="E28" s="85">
        <v>2</v>
      </c>
      <c r="F28" s="85"/>
      <c r="G28" s="85" t="s">
        <v>44</v>
      </c>
      <c r="H28" s="85">
        <v>0.76</v>
      </c>
      <c r="I28" s="86">
        <v>0.41670000000000001</v>
      </c>
      <c r="J28" s="87">
        <v>17041.728916483051</v>
      </c>
    </row>
    <row r="29" spans="1:12" s="81" customFormat="1" ht="30" hidden="1" x14ac:dyDescent="0.25">
      <c r="A29" s="82" t="s">
        <v>66</v>
      </c>
      <c r="B29" s="83" t="s">
        <v>67</v>
      </c>
      <c r="C29" s="84" t="s">
        <v>68</v>
      </c>
      <c r="D29" s="85">
        <v>1</v>
      </c>
      <c r="E29" s="85">
        <v>3</v>
      </c>
      <c r="F29" s="85">
        <v>2</v>
      </c>
      <c r="G29" s="85" t="s">
        <v>20</v>
      </c>
      <c r="H29" s="85">
        <v>1.07</v>
      </c>
      <c r="I29" s="86">
        <v>0.23710000000000001</v>
      </c>
      <c r="J29" s="87">
        <v>26134.18</v>
      </c>
      <c r="K29" s="93">
        <v>1</v>
      </c>
      <c r="L29" s="94">
        <f>K29*J29</f>
        <v>26134.18</v>
      </c>
    </row>
    <row r="30" spans="1:12" s="81" customFormat="1" ht="30" hidden="1" x14ac:dyDescent="0.25">
      <c r="A30" s="82" t="s">
        <v>69</v>
      </c>
      <c r="B30" s="90" t="s">
        <v>70</v>
      </c>
      <c r="C30" s="92" t="s">
        <v>71</v>
      </c>
      <c r="D30" s="85">
        <v>1</v>
      </c>
      <c r="E30" s="85">
        <v>7</v>
      </c>
      <c r="F30" s="85"/>
      <c r="G30" s="85" t="s">
        <v>16</v>
      </c>
      <c r="H30" s="85">
        <v>3.53</v>
      </c>
      <c r="I30" s="86">
        <v>7.1099999999999997E-2</v>
      </c>
      <c r="J30" s="87">
        <v>46697.62</v>
      </c>
      <c r="K30" s="93"/>
      <c r="L30" s="94">
        <f>J30*K30</f>
        <v>0</v>
      </c>
    </row>
    <row r="31" spans="1:12" s="81" customFormat="1" ht="60" hidden="1" x14ac:dyDescent="0.25">
      <c r="A31" s="82" t="s">
        <v>72</v>
      </c>
      <c r="B31" s="83" t="s">
        <v>73</v>
      </c>
      <c r="C31" s="92" t="s">
        <v>74</v>
      </c>
      <c r="D31" s="85">
        <v>1</v>
      </c>
      <c r="E31" s="85">
        <v>14</v>
      </c>
      <c r="F31" s="85">
        <v>2</v>
      </c>
      <c r="G31" s="85" t="s">
        <v>75</v>
      </c>
      <c r="H31" s="85">
        <v>10.11</v>
      </c>
      <c r="I31" s="86">
        <v>2.1499999999999998E-2</v>
      </c>
      <c r="J31" s="87">
        <v>221483.14</v>
      </c>
      <c r="K31" s="88">
        <v>4</v>
      </c>
      <c r="L31" s="89">
        <f>J31*K31</f>
        <v>885932.56</v>
      </c>
    </row>
    <row r="32" spans="1:12" s="81" customFormat="1" hidden="1" x14ac:dyDescent="0.25">
      <c r="A32" s="82" t="s">
        <v>76</v>
      </c>
      <c r="B32" s="90" t="s">
        <v>77</v>
      </c>
      <c r="C32" s="91" t="s">
        <v>78</v>
      </c>
      <c r="D32" s="85">
        <v>1</v>
      </c>
      <c r="E32" s="85">
        <v>2</v>
      </c>
      <c r="F32" s="85"/>
      <c r="G32" s="85" t="s">
        <v>44</v>
      </c>
      <c r="H32" s="85">
        <v>0.76</v>
      </c>
      <c r="I32" s="86">
        <v>0.41670000000000001</v>
      </c>
      <c r="J32" s="87">
        <v>22363.155295553293</v>
      </c>
    </row>
    <row r="33" spans="1:12" s="81" customFormat="1" hidden="1" x14ac:dyDescent="0.25">
      <c r="A33" s="82" t="s">
        <v>79</v>
      </c>
      <c r="B33" s="90" t="s">
        <v>80</v>
      </c>
      <c r="C33" s="91" t="s">
        <v>81</v>
      </c>
      <c r="D33" s="85">
        <v>1</v>
      </c>
      <c r="E33" s="85">
        <v>7</v>
      </c>
      <c r="F33" s="85"/>
      <c r="G33" s="85" t="s">
        <v>16</v>
      </c>
      <c r="H33" s="85">
        <v>3.53</v>
      </c>
      <c r="I33" s="86">
        <v>7.1099999999999997E-2</v>
      </c>
      <c r="J33" s="87">
        <v>43596.42</v>
      </c>
      <c r="K33" s="93"/>
      <c r="L33" s="94">
        <f>J33*K33</f>
        <v>0</v>
      </c>
    </row>
    <row r="34" spans="1:12" s="81" customFormat="1" ht="45" hidden="1" x14ac:dyDescent="0.25">
      <c r="A34" s="82" t="s">
        <v>82</v>
      </c>
      <c r="B34" s="83" t="s">
        <v>83</v>
      </c>
      <c r="C34" s="92" t="s">
        <v>84</v>
      </c>
      <c r="D34" s="85">
        <v>1</v>
      </c>
      <c r="E34" s="85">
        <v>14</v>
      </c>
      <c r="F34" s="85">
        <v>2</v>
      </c>
      <c r="G34" s="85" t="s">
        <v>75</v>
      </c>
      <c r="H34" s="85">
        <v>10.11</v>
      </c>
      <c r="I34" s="86">
        <v>2.1499999999999998E-2</v>
      </c>
      <c r="J34" s="87">
        <v>218381.94</v>
      </c>
      <c r="K34" s="88">
        <v>3</v>
      </c>
      <c r="L34" s="89">
        <f>J34*K34</f>
        <v>655145.82000000007</v>
      </c>
    </row>
    <row r="35" spans="1:12" s="81" customFormat="1" ht="30" hidden="1" x14ac:dyDescent="0.25">
      <c r="A35" s="82" t="s">
        <v>85</v>
      </c>
      <c r="B35" s="83" t="s">
        <v>86</v>
      </c>
      <c r="C35" s="84" t="s">
        <v>87</v>
      </c>
      <c r="D35" s="85">
        <v>1</v>
      </c>
      <c r="E35" s="85">
        <v>3</v>
      </c>
      <c r="F35" s="85">
        <v>2</v>
      </c>
      <c r="G35" s="85" t="s">
        <v>20</v>
      </c>
      <c r="H35" s="85">
        <v>1.07</v>
      </c>
      <c r="I35" s="86">
        <v>0.23710000000000001</v>
      </c>
      <c r="J35" s="87">
        <v>20290.97</v>
      </c>
      <c r="K35" s="97">
        <v>12</v>
      </c>
      <c r="L35" s="98">
        <f>J35*K35</f>
        <v>243491.64</v>
      </c>
    </row>
    <row r="36" spans="1:12" s="81" customFormat="1" ht="30" hidden="1" x14ac:dyDescent="0.25">
      <c r="A36" s="82" t="s">
        <v>88</v>
      </c>
      <c r="B36" s="83" t="s">
        <v>89</v>
      </c>
      <c r="C36" s="84" t="s">
        <v>90</v>
      </c>
      <c r="D36" s="85">
        <v>1</v>
      </c>
      <c r="E36" s="85">
        <v>3</v>
      </c>
      <c r="F36" s="85">
        <v>2</v>
      </c>
      <c r="G36" s="85" t="s">
        <v>20</v>
      </c>
      <c r="H36" s="85">
        <v>1.07</v>
      </c>
      <c r="I36" s="86">
        <v>0.23710000000000001</v>
      </c>
      <c r="J36" s="87">
        <v>14475.64</v>
      </c>
      <c r="K36" s="88">
        <v>4</v>
      </c>
      <c r="L36" s="89">
        <f>J36*K36</f>
        <v>57902.559999999998</v>
      </c>
    </row>
    <row r="37" spans="1:12" s="81" customFormat="1" ht="45" hidden="1" x14ac:dyDescent="0.25">
      <c r="A37" s="82" t="s">
        <v>91</v>
      </c>
      <c r="B37" s="83" t="s">
        <v>92</v>
      </c>
      <c r="C37" s="92" t="s">
        <v>93</v>
      </c>
      <c r="D37" s="85">
        <v>5</v>
      </c>
      <c r="E37" s="85">
        <v>4</v>
      </c>
      <c r="F37" s="85"/>
      <c r="G37" s="85" t="s">
        <v>32</v>
      </c>
      <c r="H37" s="85">
        <v>1.37</v>
      </c>
      <c r="I37" s="86">
        <v>0.1875</v>
      </c>
      <c r="J37" s="87">
        <v>16866.804190521969</v>
      </c>
    </row>
    <row r="38" spans="1:12" s="81" customFormat="1" ht="45" hidden="1" x14ac:dyDescent="0.25">
      <c r="A38" s="82" t="s">
        <v>94</v>
      </c>
      <c r="B38" s="83" t="s">
        <v>92</v>
      </c>
      <c r="C38" s="84" t="s">
        <v>95</v>
      </c>
      <c r="D38" s="85">
        <v>4</v>
      </c>
      <c r="E38" s="85">
        <v>4</v>
      </c>
      <c r="F38" s="85"/>
      <c r="G38" s="85" t="s">
        <v>32</v>
      </c>
      <c r="H38" s="85">
        <v>1.37</v>
      </c>
      <c r="I38" s="86">
        <v>0.1875</v>
      </c>
      <c r="J38" s="87">
        <v>16973.88139149117</v>
      </c>
    </row>
    <row r="39" spans="1:12" s="81" customFormat="1" hidden="1" x14ac:dyDescent="0.25">
      <c r="A39" s="82" t="s">
        <v>96</v>
      </c>
      <c r="B39" s="90" t="s">
        <v>97</v>
      </c>
      <c r="C39" s="91" t="s">
        <v>98</v>
      </c>
      <c r="D39" s="85">
        <v>1</v>
      </c>
      <c r="E39" s="85">
        <v>8</v>
      </c>
      <c r="F39" s="85"/>
      <c r="G39" s="85" t="s">
        <v>99</v>
      </c>
      <c r="H39" s="85">
        <v>4.4400000000000004</v>
      </c>
      <c r="I39" s="86">
        <v>7.7700000000000005E-2</v>
      </c>
      <c r="J39" s="87">
        <v>101745</v>
      </c>
    </row>
    <row r="40" spans="1:12" s="81" customFormat="1" hidden="1" x14ac:dyDescent="0.25">
      <c r="A40" s="82" t="s">
        <v>100</v>
      </c>
      <c r="B40" s="90" t="s">
        <v>101</v>
      </c>
      <c r="C40" s="91" t="s">
        <v>102</v>
      </c>
      <c r="D40" s="85">
        <v>1</v>
      </c>
      <c r="E40" s="85">
        <v>17</v>
      </c>
      <c r="F40" s="85"/>
      <c r="G40" s="85" t="s">
        <v>103</v>
      </c>
      <c r="H40" s="85">
        <v>29.17</v>
      </c>
      <c r="I40" s="86">
        <v>6.8999999999999999E-3</v>
      </c>
      <c r="J40" s="87">
        <v>876507.15923986328</v>
      </c>
    </row>
    <row r="41" spans="1:12" s="81" customFormat="1" hidden="1" x14ac:dyDescent="0.25">
      <c r="A41" s="82" t="s">
        <v>104</v>
      </c>
      <c r="B41" s="83" t="s">
        <v>105</v>
      </c>
      <c r="C41" s="84" t="s">
        <v>106</v>
      </c>
      <c r="D41" s="85">
        <v>1</v>
      </c>
      <c r="E41" s="85">
        <v>3</v>
      </c>
      <c r="F41" s="85">
        <v>2</v>
      </c>
      <c r="G41" s="85" t="s">
        <v>20</v>
      </c>
      <c r="H41" s="85">
        <v>1.07</v>
      </c>
      <c r="I41" s="86">
        <v>0.23710000000000001</v>
      </c>
      <c r="J41" s="87">
        <v>16264.14</v>
      </c>
      <c r="K41" s="88">
        <v>4</v>
      </c>
      <c r="L41" s="89">
        <f>J41*K41</f>
        <v>65056.56</v>
      </c>
    </row>
    <row r="42" spans="1:12" s="81" customFormat="1" hidden="1" x14ac:dyDescent="0.25">
      <c r="A42" s="82" t="s">
        <v>107</v>
      </c>
      <c r="B42" s="90" t="s">
        <v>105</v>
      </c>
      <c r="C42" s="91" t="s">
        <v>108</v>
      </c>
      <c r="D42" s="85">
        <v>1</v>
      </c>
      <c r="E42" s="85">
        <v>1</v>
      </c>
      <c r="F42" s="85"/>
      <c r="G42" s="85" t="s">
        <v>24</v>
      </c>
      <c r="H42" s="85">
        <v>0.4</v>
      </c>
      <c r="I42" s="86">
        <v>0.55630000000000002</v>
      </c>
      <c r="J42" s="87">
        <v>5110.0565321161366</v>
      </c>
    </row>
    <row r="43" spans="1:12" s="81" customFormat="1" hidden="1" x14ac:dyDescent="0.25">
      <c r="A43" s="82" t="s">
        <v>109</v>
      </c>
      <c r="B43" s="83" t="s">
        <v>105</v>
      </c>
      <c r="C43" s="84" t="s">
        <v>108</v>
      </c>
      <c r="D43" s="85">
        <v>4</v>
      </c>
      <c r="E43" s="85">
        <v>5</v>
      </c>
      <c r="F43" s="85">
        <v>1</v>
      </c>
      <c r="G43" s="85" t="s">
        <v>110</v>
      </c>
      <c r="H43" s="85">
        <v>2.16</v>
      </c>
      <c r="I43" s="86">
        <v>0.32500000000000001</v>
      </c>
      <c r="J43" s="87">
        <v>22440.23</v>
      </c>
      <c r="K43" s="93">
        <v>1</v>
      </c>
      <c r="L43" s="94">
        <f>K43*J43</f>
        <v>22440.23</v>
      </c>
    </row>
    <row r="44" spans="1:12" s="81" customFormat="1" ht="30" hidden="1" x14ac:dyDescent="0.25">
      <c r="A44" s="99" t="s">
        <v>111</v>
      </c>
      <c r="B44" s="100" t="s">
        <v>112</v>
      </c>
      <c r="C44" s="122" t="s">
        <v>113</v>
      </c>
      <c r="D44" s="88">
        <v>1</v>
      </c>
      <c r="E44" s="88">
        <v>6</v>
      </c>
      <c r="F44" s="88">
        <v>2</v>
      </c>
      <c r="G44" s="88" t="s">
        <v>114</v>
      </c>
      <c r="H44" s="88">
        <v>2.68</v>
      </c>
      <c r="I44" s="102">
        <v>8.7599999999999997E-2</v>
      </c>
      <c r="J44" s="103">
        <v>57381.38</v>
      </c>
      <c r="K44" s="88">
        <v>2</v>
      </c>
      <c r="L44" s="89">
        <f>J44*K44</f>
        <v>114762.76</v>
      </c>
    </row>
    <row r="45" spans="1:12" s="81" customFormat="1" hidden="1" x14ac:dyDescent="0.25">
      <c r="A45" s="82" t="s">
        <v>115</v>
      </c>
      <c r="B45" s="90" t="s">
        <v>116</v>
      </c>
      <c r="C45" s="91" t="s">
        <v>117</v>
      </c>
      <c r="D45" s="85">
        <v>1</v>
      </c>
      <c r="E45" s="85">
        <v>9</v>
      </c>
      <c r="F45" s="85"/>
      <c r="G45" s="85" t="s">
        <v>118</v>
      </c>
      <c r="H45" s="85">
        <v>4.88</v>
      </c>
      <c r="I45" s="86">
        <v>5.8400000000000001E-2</v>
      </c>
      <c r="J45" s="87">
        <v>114045.1691086193</v>
      </c>
    </row>
    <row r="46" spans="1:12" s="81" customFormat="1" ht="30" hidden="1" x14ac:dyDescent="0.25">
      <c r="A46" s="99" t="s">
        <v>119</v>
      </c>
      <c r="B46" s="100" t="s">
        <v>120</v>
      </c>
      <c r="C46" s="122" t="s">
        <v>121</v>
      </c>
      <c r="D46" s="88">
        <v>1</v>
      </c>
      <c r="E46" s="88">
        <v>6</v>
      </c>
      <c r="F46" s="88">
        <v>2</v>
      </c>
      <c r="G46" s="88" t="s">
        <v>114</v>
      </c>
      <c r="H46" s="88">
        <v>2.68</v>
      </c>
      <c r="I46" s="102">
        <v>8.7599999999999997E-2</v>
      </c>
      <c r="J46" s="103">
        <v>76462.47</v>
      </c>
      <c r="K46" s="88">
        <v>48</v>
      </c>
      <c r="L46" s="89">
        <f>J46*K46</f>
        <v>3670198.56</v>
      </c>
    </row>
    <row r="47" spans="1:12" s="81" customFormat="1" hidden="1" x14ac:dyDescent="0.25">
      <c r="A47" s="82" t="s">
        <v>122</v>
      </c>
      <c r="B47" s="90" t="s">
        <v>123</v>
      </c>
      <c r="C47" s="91" t="s">
        <v>124</v>
      </c>
      <c r="D47" s="85">
        <v>1</v>
      </c>
      <c r="E47" s="85">
        <v>1</v>
      </c>
      <c r="F47" s="85"/>
      <c r="G47" s="85" t="s">
        <v>24</v>
      </c>
      <c r="H47" s="85">
        <v>0.4</v>
      </c>
      <c r="I47" s="86">
        <v>0.55630000000000002</v>
      </c>
      <c r="J47" s="87">
        <v>3630.6507726069012</v>
      </c>
    </row>
    <row r="48" spans="1:12" s="81" customFormat="1" ht="30" hidden="1" x14ac:dyDescent="0.25">
      <c r="A48" s="82" t="s">
        <v>125</v>
      </c>
      <c r="B48" s="83" t="s">
        <v>123</v>
      </c>
      <c r="C48" s="84" t="s">
        <v>124</v>
      </c>
      <c r="D48" s="85">
        <v>3</v>
      </c>
      <c r="E48" s="85">
        <v>3</v>
      </c>
      <c r="F48" s="85">
        <v>1</v>
      </c>
      <c r="G48" s="85" t="s">
        <v>20</v>
      </c>
      <c r="H48" s="85">
        <v>1.07</v>
      </c>
      <c r="I48" s="86">
        <v>0.23710000000000001</v>
      </c>
      <c r="J48" s="87">
        <v>8536.3050434383949</v>
      </c>
      <c r="K48" s="93">
        <v>12</v>
      </c>
      <c r="L48" s="94">
        <f>J48*K48</f>
        <v>102435.66052126074</v>
      </c>
    </row>
    <row r="49" spans="1:12" s="81" customFormat="1" ht="60" hidden="1" x14ac:dyDescent="0.25">
      <c r="A49" s="82" t="s">
        <v>126</v>
      </c>
      <c r="B49" s="83" t="s">
        <v>127</v>
      </c>
      <c r="C49" s="84" t="s">
        <v>128</v>
      </c>
      <c r="D49" s="85">
        <v>15</v>
      </c>
      <c r="E49" s="85">
        <v>7</v>
      </c>
      <c r="F49" s="85"/>
      <c r="G49" s="85" t="s">
        <v>16</v>
      </c>
      <c r="H49" s="85">
        <v>3.53</v>
      </c>
      <c r="I49" s="86">
        <v>7.1099999999999997E-2</v>
      </c>
      <c r="J49" s="87">
        <v>31688.041050807402</v>
      </c>
      <c r="K49" s="88"/>
      <c r="L49" s="89">
        <f>J49*K49</f>
        <v>0</v>
      </c>
    </row>
    <row r="50" spans="1:12" s="81" customFormat="1" hidden="1" x14ac:dyDescent="0.25">
      <c r="A50" s="82" t="s">
        <v>129</v>
      </c>
      <c r="B50" s="83" t="s">
        <v>130</v>
      </c>
      <c r="C50" s="84" t="s">
        <v>131</v>
      </c>
      <c r="D50" s="85">
        <v>1</v>
      </c>
      <c r="E50" s="85">
        <v>13</v>
      </c>
      <c r="F50" s="85"/>
      <c r="G50" s="85" t="s">
        <v>132</v>
      </c>
      <c r="H50" s="85">
        <v>8.07</v>
      </c>
      <c r="I50" s="86">
        <v>3.32E-2</v>
      </c>
      <c r="J50" s="87">
        <v>81482.399274805313</v>
      </c>
    </row>
    <row r="51" spans="1:12" s="81" customFormat="1" hidden="1" x14ac:dyDescent="0.25">
      <c r="A51" s="82" t="s">
        <v>133</v>
      </c>
      <c r="B51" s="90" t="s">
        <v>134</v>
      </c>
      <c r="C51" s="91" t="s">
        <v>135</v>
      </c>
      <c r="D51" s="85">
        <v>1</v>
      </c>
      <c r="E51" s="85">
        <v>1</v>
      </c>
      <c r="F51" s="85"/>
      <c r="G51" s="85" t="s">
        <v>24</v>
      </c>
      <c r="H51" s="85">
        <v>0.4</v>
      </c>
      <c r="I51" s="86">
        <v>0.55630000000000002</v>
      </c>
      <c r="J51" s="87">
        <v>4287.3943330291386</v>
      </c>
    </row>
    <row r="52" spans="1:12" s="81" customFormat="1" hidden="1" x14ac:dyDescent="0.25">
      <c r="A52" s="82" t="s">
        <v>136</v>
      </c>
      <c r="B52" s="90" t="s">
        <v>137</v>
      </c>
      <c r="C52" s="91" t="s">
        <v>138</v>
      </c>
      <c r="D52" s="85" t="s">
        <v>139</v>
      </c>
      <c r="E52" s="85">
        <v>1</v>
      </c>
      <c r="F52" s="85"/>
      <c r="G52" s="85" t="s">
        <v>24</v>
      </c>
      <c r="H52" s="85">
        <v>0.4</v>
      </c>
      <c r="I52" s="86">
        <v>0.55630000000000002</v>
      </c>
      <c r="J52" s="87">
        <v>7100.1646559292367</v>
      </c>
    </row>
    <row r="53" spans="1:12" s="81" customFormat="1" ht="60" hidden="1" x14ac:dyDescent="0.25">
      <c r="A53" s="82" t="s">
        <v>140</v>
      </c>
      <c r="B53" s="83" t="s">
        <v>137</v>
      </c>
      <c r="C53" s="84" t="s">
        <v>138</v>
      </c>
      <c r="D53" s="85">
        <v>4</v>
      </c>
      <c r="E53" s="85">
        <v>3</v>
      </c>
      <c r="F53" s="85">
        <v>2</v>
      </c>
      <c r="G53" s="85" t="s">
        <v>20</v>
      </c>
      <c r="H53" s="85">
        <v>1.07</v>
      </c>
      <c r="I53" s="86">
        <v>0.23710000000000001</v>
      </c>
      <c r="J53" s="87">
        <v>20421.580000000002</v>
      </c>
      <c r="K53" s="88">
        <v>16</v>
      </c>
      <c r="L53" s="89">
        <f>J53*K53</f>
        <v>326745.28000000003</v>
      </c>
    </row>
    <row r="54" spans="1:12" s="81" customFormat="1" hidden="1" x14ac:dyDescent="0.25">
      <c r="A54" s="82" t="s">
        <v>141</v>
      </c>
      <c r="B54" s="90" t="s">
        <v>142</v>
      </c>
      <c r="C54" s="91" t="s">
        <v>143</v>
      </c>
      <c r="D54" s="85">
        <v>1</v>
      </c>
      <c r="E54" s="85">
        <v>1</v>
      </c>
      <c r="F54" s="85"/>
      <c r="G54" s="85" t="s">
        <v>24</v>
      </c>
      <c r="H54" s="85">
        <v>0.4</v>
      </c>
      <c r="I54" s="86">
        <v>0.55630000000000002</v>
      </c>
      <c r="J54" s="87">
        <v>7616.234543290213</v>
      </c>
    </row>
    <row r="55" spans="1:12" s="81" customFormat="1" hidden="1" x14ac:dyDescent="0.25">
      <c r="A55" s="82" t="s">
        <v>144</v>
      </c>
      <c r="B55" s="90" t="s">
        <v>142</v>
      </c>
      <c r="C55" s="91" t="s">
        <v>145</v>
      </c>
      <c r="D55" s="85">
        <v>1</v>
      </c>
      <c r="E55" s="85">
        <v>1</v>
      </c>
      <c r="F55" s="85"/>
      <c r="G55" s="85" t="s">
        <v>24</v>
      </c>
      <c r="H55" s="85">
        <v>0.4</v>
      </c>
      <c r="I55" s="86">
        <v>0.55630000000000002</v>
      </c>
      <c r="J55" s="87">
        <v>2570.4791583604469</v>
      </c>
    </row>
    <row r="56" spans="1:12" s="81" customFormat="1" hidden="1" x14ac:dyDescent="0.25">
      <c r="A56" s="82" t="s">
        <v>146</v>
      </c>
      <c r="B56" s="90" t="s">
        <v>147</v>
      </c>
      <c r="C56" s="91" t="s">
        <v>148</v>
      </c>
      <c r="D56" s="85">
        <v>1</v>
      </c>
      <c r="E56" s="85">
        <v>2</v>
      </c>
      <c r="F56" s="85"/>
      <c r="G56" s="85" t="s">
        <v>44</v>
      </c>
      <c r="H56" s="85">
        <v>0.76</v>
      </c>
      <c r="I56" s="86">
        <v>0.41670000000000001</v>
      </c>
      <c r="J56" s="87">
        <v>7318.4708224904743</v>
      </c>
    </row>
    <row r="57" spans="1:12" s="81" customFormat="1" ht="60" hidden="1" x14ac:dyDescent="0.25">
      <c r="A57" s="82" t="s">
        <v>149</v>
      </c>
      <c r="B57" s="90" t="s">
        <v>150</v>
      </c>
      <c r="C57" s="92" t="s">
        <v>151</v>
      </c>
      <c r="D57" s="85">
        <v>2</v>
      </c>
      <c r="E57" s="85">
        <v>2</v>
      </c>
      <c r="F57" s="85"/>
      <c r="G57" s="85" t="s">
        <v>44</v>
      </c>
      <c r="H57" s="85">
        <v>0.76</v>
      </c>
      <c r="I57" s="86">
        <v>0.41670000000000001</v>
      </c>
      <c r="J57" s="87">
        <v>7769.498183190788</v>
      </c>
    </row>
    <row r="58" spans="1:12" s="81" customFormat="1" hidden="1" x14ac:dyDescent="0.25">
      <c r="A58" s="82" t="s">
        <v>152</v>
      </c>
      <c r="B58" s="90" t="s">
        <v>153</v>
      </c>
      <c r="C58" s="91" t="s">
        <v>154</v>
      </c>
      <c r="D58" s="85">
        <v>1</v>
      </c>
      <c r="E58" s="85">
        <v>1</v>
      </c>
      <c r="F58" s="85"/>
      <c r="G58" s="85" t="s">
        <v>24</v>
      </c>
      <c r="H58" s="85">
        <v>0.4</v>
      </c>
      <c r="I58" s="86">
        <v>0.55630000000000002</v>
      </c>
      <c r="J58" s="87">
        <v>4003.4061634712607</v>
      </c>
    </row>
    <row r="59" spans="1:12" s="81" customFormat="1" hidden="1" x14ac:dyDescent="0.25">
      <c r="A59" s="82" t="s">
        <v>155</v>
      </c>
      <c r="B59" s="83" t="s">
        <v>153</v>
      </c>
      <c r="C59" s="84" t="s">
        <v>154</v>
      </c>
      <c r="D59" s="85">
        <v>3</v>
      </c>
      <c r="E59" s="85">
        <v>4</v>
      </c>
      <c r="F59" s="85"/>
      <c r="G59" s="85" t="s">
        <v>32</v>
      </c>
      <c r="H59" s="85">
        <v>1.37</v>
      </c>
      <c r="I59" s="86">
        <v>0.1875</v>
      </c>
      <c r="J59" s="87">
        <v>12010.218490413778</v>
      </c>
    </row>
    <row r="60" spans="1:12" s="81" customFormat="1" ht="45" hidden="1" x14ac:dyDescent="0.25">
      <c r="A60" s="82" t="s">
        <v>156</v>
      </c>
      <c r="B60" s="83" t="s">
        <v>157</v>
      </c>
      <c r="C60" s="84" t="s">
        <v>158</v>
      </c>
      <c r="D60" s="85">
        <v>1</v>
      </c>
      <c r="E60" s="85">
        <v>3</v>
      </c>
      <c r="F60" s="85">
        <v>2</v>
      </c>
      <c r="G60" s="85" t="s">
        <v>20</v>
      </c>
      <c r="H60" s="85">
        <v>1.07</v>
      </c>
      <c r="I60" s="86">
        <v>0.23710000000000001</v>
      </c>
      <c r="J60" s="87">
        <v>16881.55</v>
      </c>
      <c r="K60" s="93">
        <v>2</v>
      </c>
      <c r="L60" s="94">
        <f>J60*K60</f>
        <v>33763.1</v>
      </c>
    </row>
    <row r="61" spans="1:12" s="81" customFormat="1" ht="45" hidden="1" x14ac:dyDescent="0.25">
      <c r="A61" s="82" t="s">
        <v>159</v>
      </c>
      <c r="B61" s="83" t="s">
        <v>157</v>
      </c>
      <c r="C61" s="84" t="s">
        <v>158</v>
      </c>
      <c r="D61" s="85">
        <v>2</v>
      </c>
      <c r="E61" s="85">
        <v>5</v>
      </c>
      <c r="F61" s="85">
        <v>1</v>
      </c>
      <c r="G61" s="85" t="s">
        <v>110</v>
      </c>
      <c r="H61" s="85">
        <v>2.16</v>
      </c>
      <c r="I61" s="86">
        <v>0.32500000000000001</v>
      </c>
      <c r="J61" s="87">
        <v>24444.63</v>
      </c>
      <c r="K61" s="88">
        <v>1</v>
      </c>
      <c r="L61" s="89">
        <f>K61*J61</f>
        <v>24444.63</v>
      </c>
    </row>
    <row r="62" spans="1:12" s="81" customFormat="1" hidden="1" x14ac:dyDescent="0.25">
      <c r="A62" s="82" t="s">
        <v>160</v>
      </c>
      <c r="B62" s="90" t="s">
        <v>161</v>
      </c>
      <c r="C62" s="91" t="s">
        <v>162</v>
      </c>
      <c r="D62" s="85">
        <v>1</v>
      </c>
      <c r="E62" s="85">
        <v>2</v>
      </c>
      <c r="F62" s="85"/>
      <c r="G62" s="85" t="s">
        <v>44</v>
      </c>
      <c r="H62" s="85">
        <v>0.76</v>
      </c>
      <c r="I62" s="86">
        <v>0.41670000000000001</v>
      </c>
      <c r="J62" s="87">
        <v>5803.1619946004885</v>
      </c>
    </row>
    <row r="63" spans="1:12" s="81" customFormat="1" ht="30" hidden="1" x14ac:dyDescent="0.25">
      <c r="A63" s="82" t="s">
        <v>163</v>
      </c>
      <c r="B63" s="83" t="s">
        <v>164</v>
      </c>
      <c r="C63" s="84" t="s">
        <v>165</v>
      </c>
      <c r="D63" s="85">
        <v>1</v>
      </c>
      <c r="E63" s="85">
        <v>4</v>
      </c>
      <c r="F63" s="85"/>
      <c r="G63" s="85" t="s">
        <v>32</v>
      </c>
      <c r="H63" s="85">
        <v>1.37</v>
      </c>
      <c r="I63" s="86">
        <v>0.1875</v>
      </c>
      <c r="J63" s="87">
        <v>12506.735516068784</v>
      </c>
    </row>
    <row r="64" spans="1:12" s="81" customFormat="1" hidden="1" x14ac:dyDescent="0.25">
      <c r="A64" s="82" t="s">
        <v>166</v>
      </c>
      <c r="B64" s="90" t="s">
        <v>164</v>
      </c>
      <c r="C64" s="91" t="s">
        <v>167</v>
      </c>
      <c r="D64" s="85">
        <v>1</v>
      </c>
      <c r="E64" s="85">
        <v>7</v>
      </c>
      <c r="F64" s="85"/>
      <c r="G64" s="85" t="s">
        <v>16</v>
      </c>
      <c r="H64" s="85">
        <v>3.53</v>
      </c>
      <c r="I64" s="86">
        <v>7.1099999999999997E-2</v>
      </c>
      <c r="J64" s="87">
        <v>41267.440000000002</v>
      </c>
      <c r="K64" s="88"/>
      <c r="L64" s="89">
        <f>J64*K64</f>
        <v>0</v>
      </c>
    </row>
    <row r="65" spans="1:13" s="81" customFormat="1" hidden="1" x14ac:dyDescent="0.25">
      <c r="A65" s="82" t="s">
        <v>168</v>
      </c>
      <c r="B65" s="90" t="s">
        <v>169</v>
      </c>
      <c r="C65" s="91" t="s">
        <v>170</v>
      </c>
      <c r="D65" s="85" t="s">
        <v>171</v>
      </c>
      <c r="E65" s="85">
        <v>2</v>
      </c>
      <c r="F65" s="85"/>
      <c r="G65" s="85" t="s">
        <v>44</v>
      </c>
      <c r="H65" s="85">
        <v>0.76</v>
      </c>
      <c r="I65" s="86">
        <v>0.41670000000000001</v>
      </c>
      <c r="J65" s="87">
        <v>6351.4308082195421</v>
      </c>
    </row>
    <row r="66" spans="1:13" s="81" customFormat="1" ht="45" hidden="1" x14ac:dyDescent="0.25">
      <c r="A66" s="82" t="s">
        <v>172</v>
      </c>
      <c r="B66" s="83" t="s">
        <v>169</v>
      </c>
      <c r="C66" s="84" t="s">
        <v>170</v>
      </c>
      <c r="D66" s="85">
        <v>3</v>
      </c>
      <c r="E66" s="85">
        <v>4</v>
      </c>
      <c r="F66" s="85"/>
      <c r="G66" s="85" t="s">
        <v>32</v>
      </c>
      <c r="H66" s="85">
        <v>1.37</v>
      </c>
      <c r="I66" s="86">
        <v>0.1875</v>
      </c>
      <c r="J66" s="87">
        <v>6351.4308082195403</v>
      </c>
    </row>
    <row r="67" spans="1:13" s="81" customFormat="1" hidden="1" x14ac:dyDescent="0.25">
      <c r="A67" s="82" t="s">
        <v>173</v>
      </c>
      <c r="B67" s="90" t="s">
        <v>174</v>
      </c>
      <c r="C67" s="91" t="s">
        <v>175</v>
      </c>
      <c r="D67" s="85">
        <v>1</v>
      </c>
      <c r="E67" s="85">
        <v>8</v>
      </c>
      <c r="F67" s="85"/>
      <c r="G67" s="85" t="s">
        <v>99</v>
      </c>
      <c r="H67" s="85">
        <v>4.4400000000000004</v>
      </c>
      <c r="I67" s="86">
        <v>7.7700000000000005E-2</v>
      </c>
      <c r="J67" s="87">
        <v>107299.894486226</v>
      </c>
    </row>
    <row r="68" spans="1:13" s="81" customFormat="1" hidden="1" x14ac:dyDescent="0.25">
      <c r="A68" s="82" t="s">
        <v>176</v>
      </c>
      <c r="B68" s="83" t="s">
        <v>177</v>
      </c>
      <c r="C68" s="84" t="s">
        <v>178</v>
      </c>
      <c r="D68" s="85">
        <v>1</v>
      </c>
      <c r="E68" s="85">
        <v>14</v>
      </c>
      <c r="F68" s="85">
        <v>2</v>
      </c>
      <c r="G68" s="85" t="s">
        <v>75</v>
      </c>
      <c r="H68" s="85">
        <v>10.11</v>
      </c>
      <c r="I68" s="86">
        <v>2.1499999999999998E-2</v>
      </c>
      <c r="J68" s="87">
        <v>258682.96</v>
      </c>
      <c r="K68" s="88">
        <v>61</v>
      </c>
      <c r="L68" s="89">
        <f>J68*K68</f>
        <v>15779660.559999999</v>
      </c>
    </row>
    <row r="69" spans="1:13" s="81" customFormat="1" hidden="1" x14ac:dyDescent="0.25">
      <c r="A69" s="99" t="s">
        <v>179</v>
      </c>
      <c r="B69" s="100" t="s">
        <v>180</v>
      </c>
      <c r="C69" s="122" t="s">
        <v>181</v>
      </c>
      <c r="D69" s="88">
        <v>1</v>
      </c>
      <c r="E69" s="88">
        <v>6</v>
      </c>
      <c r="F69" s="88">
        <v>2</v>
      </c>
      <c r="G69" s="88" t="s">
        <v>114</v>
      </c>
      <c r="H69" s="88">
        <v>2.68</v>
      </c>
      <c r="I69" s="102">
        <v>8.7599999999999997E-2</v>
      </c>
      <c r="J69" s="103">
        <v>50037.88</v>
      </c>
      <c r="K69" s="97">
        <v>1</v>
      </c>
      <c r="L69" s="98">
        <f>J69*K69</f>
        <v>50037.88</v>
      </c>
    </row>
    <row r="70" spans="1:13" s="81" customFormat="1" ht="30" hidden="1" x14ac:dyDescent="0.25">
      <c r="A70" s="99" t="s">
        <v>182</v>
      </c>
      <c r="B70" s="100" t="s">
        <v>183</v>
      </c>
      <c r="C70" s="122" t="s">
        <v>184</v>
      </c>
      <c r="D70" s="88">
        <v>1</v>
      </c>
      <c r="E70" s="88">
        <v>6</v>
      </c>
      <c r="F70" s="88">
        <v>2</v>
      </c>
      <c r="G70" s="88" t="s">
        <v>114</v>
      </c>
      <c r="H70" s="88">
        <v>2.68</v>
      </c>
      <c r="I70" s="102">
        <v>8.7599999999999997E-2</v>
      </c>
      <c r="J70" s="103">
        <v>51510.16</v>
      </c>
      <c r="K70" s="88">
        <v>1</v>
      </c>
      <c r="L70" s="89">
        <f>J70*K70</f>
        <v>51510.16</v>
      </c>
    </row>
    <row r="71" spans="1:13" s="81" customFormat="1" hidden="1" x14ac:dyDescent="0.25">
      <c r="A71" s="82" t="s">
        <v>185</v>
      </c>
      <c r="B71" s="90" t="s">
        <v>186</v>
      </c>
      <c r="C71" s="91" t="s">
        <v>187</v>
      </c>
      <c r="D71" s="85">
        <v>1</v>
      </c>
      <c r="E71" s="85">
        <v>10</v>
      </c>
      <c r="F71" s="85"/>
      <c r="G71" s="85" t="s">
        <v>188</v>
      </c>
      <c r="H71" s="85">
        <v>5.25</v>
      </c>
      <c r="I71" s="86">
        <v>5.79E-2</v>
      </c>
      <c r="J71" s="87">
        <v>114186.02809004282</v>
      </c>
    </row>
    <row r="72" spans="1:13" s="81" customFormat="1" hidden="1" x14ac:dyDescent="0.25">
      <c r="A72" s="99" t="s">
        <v>189</v>
      </c>
      <c r="B72" s="100" t="s">
        <v>190</v>
      </c>
      <c r="C72" s="122" t="s">
        <v>191</v>
      </c>
      <c r="D72" s="88">
        <v>1</v>
      </c>
      <c r="E72" s="88">
        <v>6</v>
      </c>
      <c r="F72" s="88">
        <v>1</v>
      </c>
      <c r="G72" s="88" t="s">
        <v>114</v>
      </c>
      <c r="H72" s="88">
        <v>2.68</v>
      </c>
      <c r="I72" s="102">
        <v>8.7599999999999997E-2</v>
      </c>
      <c r="J72" s="127">
        <v>27509.99</v>
      </c>
      <c r="K72" s="93">
        <v>1</v>
      </c>
      <c r="L72" s="94">
        <f>J72*K72</f>
        <v>27509.99</v>
      </c>
    </row>
    <row r="73" spans="1:13" ht="30.75" customHeight="1" x14ac:dyDescent="0.25">
      <c r="A73" s="37" t="s">
        <v>192</v>
      </c>
      <c r="B73" s="38" t="s">
        <v>193</v>
      </c>
      <c r="C73" s="128" t="s">
        <v>194</v>
      </c>
      <c r="D73" s="40">
        <v>1</v>
      </c>
      <c r="E73" s="40">
        <v>15</v>
      </c>
      <c r="F73" s="40">
        <v>1</v>
      </c>
      <c r="G73" s="40" t="s">
        <v>1251</v>
      </c>
      <c r="H73" s="40">
        <v>13.52</v>
      </c>
      <c r="I73" s="41">
        <v>1.55E-2</v>
      </c>
      <c r="J73" s="42">
        <v>318226.25</v>
      </c>
      <c r="K73" s="40">
        <v>13</v>
      </c>
      <c r="L73" s="44">
        <f>J73*K73</f>
        <v>4136941.25</v>
      </c>
      <c r="M73" s="1" t="str">
        <f>VLOOKUP(A73,'[1]Схемы лекарственной терапии КС'!$A$114:$E$701,5,0)</f>
        <v>st19.119</v>
      </c>
    </row>
    <row r="74" spans="1:13" s="81" customFormat="1" hidden="1" x14ac:dyDescent="0.25">
      <c r="A74" s="82" t="s">
        <v>196</v>
      </c>
      <c r="B74" s="90" t="s">
        <v>197</v>
      </c>
      <c r="C74" s="91" t="s">
        <v>198</v>
      </c>
      <c r="D74" s="85">
        <v>1</v>
      </c>
      <c r="E74" s="85">
        <v>2</v>
      </c>
      <c r="F74" s="85"/>
      <c r="G74" s="85" t="s">
        <v>44</v>
      </c>
      <c r="H74" s="85">
        <v>0.76</v>
      </c>
      <c r="I74" s="86">
        <v>0.41670000000000001</v>
      </c>
      <c r="J74" s="80">
        <v>6502.6071072528957</v>
      </c>
    </row>
    <row r="75" spans="1:13" s="81" customFormat="1" hidden="1" x14ac:dyDescent="0.25">
      <c r="A75" s="82" t="s">
        <v>199</v>
      </c>
      <c r="B75" s="90" t="s">
        <v>200</v>
      </c>
      <c r="C75" s="91" t="s">
        <v>201</v>
      </c>
      <c r="D75" s="85">
        <v>2</v>
      </c>
      <c r="E75" s="85">
        <v>1</v>
      </c>
      <c r="F75" s="85"/>
      <c r="G75" s="85" t="s">
        <v>24</v>
      </c>
      <c r="H75" s="85">
        <v>0.4</v>
      </c>
      <c r="I75" s="86">
        <v>0.55630000000000002</v>
      </c>
      <c r="J75" s="87">
        <v>3155.6677054208108</v>
      </c>
    </row>
    <row r="76" spans="1:13" s="81" customFormat="1" ht="60" hidden="1" x14ac:dyDescent="0.25">
      <c r="A76" s="82" t="s">
        <v>202</v>
      </c>
      <c r="B76" s="83" t="s">
        <v>203</v>
      </c>
      <c r="C76" s="92" t="s">
        <v>204</v>
      </c>
      <c r="D76" s="85">
        <v>2</v>
      </c>
      <c r="E76" s="85">
        <v>5</v>
      </c>
      <c r="F76" s="85">
        <v>1</v>
      </c>
      <c r="G76" s="85" t="s">
        <v>110</v>
      </c>
      <c r="H76" s="85">
        <v>2.16</v>
      </c>
      <c r="I76" s="86">
        <v>0.32500000000000001</v>
      </c>
      <c r="J76" s="87">
        <v>33900.5</v>
      </c>
      <c r="K76" s="88">
        <v>2</v>
      </c>
      <c r="L76" s="89">
        <f>K76*J76</f>
        <v>67801</v>
      </c>
    </row>
    <row r="77" spans="1:13" s="81" customFormat="1" ht="45" hidden="1" x14ac:dyDescent="0.25">
      <c r="A77" s="82" t="s">
        <v>205</v>
      </c>
      <c r="B77" s="90" t="s">
        <v>150</v>
      </c>
      <c r="C77" s="92" t="s">
        <v>206</v>
      </c>
      <c r="D77" s="85">
        <v>1</v>
      </c>
      <c r="E77" s="85">
        <v>1</v>
      </c>
      <c r="F77" s="85"/>
      <c r="G77" s="85" t="s">
        <v>24</v>
      </c>
      <c r="H77" s="85">
        <v>0.4</v>
      </c>
      <c r="I77" s="86">
        <v>0.55630000000000002</v>
      </c>
      <c r="J77" s="87">
        <v>5127.1101702587639</v>
      </c>
    </row>
    <row r="78" spans="1:13" s="81" customFormat="1" ht="45" hidden="1" x14ac:dyDescent="0.25">
      <c r="A78" s="82" t="s">
        <v>207</v>
      </c>
      <c r="B78" s="83" t="s">
        <v>150</v>
      </c>
      <c r="C78" s="92" t="s">
        <v>206</v>
      </c>
      <c r="D78" s="85">
        <v>6</v>
      </c>
      <c r="E78" s="85">
        <v>5</v>
      </c>
      <c r="F78" s="85">
        <v>1</v>
      </c>
      <c r="G78" s="85" t="s">
        <v>110</v>
      </c>
      <c r="H78" s="85">
        <v>2.16</v>
      </c>
      <c r="I78" s="86">
        <v>0.32500000000000001</v>
      </c>
      <c r="J78" s="87">
        <v>18407.2</v>
      </c>
      <c r="K78" s="88">
        <v>1</v>
      </c>
      <c r="L78" s="89">
        <f>K78*J78</f>
        <v>18407.2</v>
      </c>
    </row>
    <row r="79" spans="1:13" s="81" customFormat="1" ht="60" hidden="1" x14ac:dyDescent="0.25">
      <c r="A79" s="82" t="s">
        <v>208</v>
      </c>
      <c r="B79" s="83" t="s">
        <v>209</v>
      </c>
      <c r="C79" s="84" t="s">
        <v>210</v>
      </c>
      <c r="D79" s="85">
        <v>1</v>
      </c>
      <c r="E79" s="85">
        <v>3</v>
      </c>
      <c r="F79" s="85">
        <v>3</v>
      </c>
      <c r="G79" s="85" t="s">
        <v>20</v>
      </c>
      <c r="H79" s="85">
        <v>1.07</v>
      </c>
      <c r="I79" s="86">
        <v>0.23710000000000001</v>
      </c>
      <c r="J79" s="87">
        <v>33871.942531789588</v>
      </c>
      <c r="K79" s="97">
        <v>6</v>
      </c>
      <c r="L79" s="98">
        <f>K79*J79</f>
        <v>203231.65519073751</v>
      </c>
    </row>
    <row r="80" spans="1:13" s="81" customFormat="1" hidden="1" x14ac:dyDescent="0.25">
      <c r="A80" s="82" t="s">
        <v>211</v>
      </c>
      <c r="B80" s="90" t="s">
        <v>209</v>
      </c>
      <c r="C80" s="85" t="s">
        <v>210</v>
      </c>
      <c r="D80" s="85">
        <v>6</v>
      </c>
      <c r="E80" s="85">
        <v>12</v>
      </c>
      <c r="F80" s="85"/>
      <c r="G80" s="85" t="s">
        <v>212</v>
      </c>
      <c r="H80" s="85">
        <v>6.76</v>
      </c>
      <c r="I80" s="86">
        <v>5.8999999999999997E-2</v>
      </c>
      <c r="J80" s="87">
        <v>45152.0313851213</v>
      </c>
    </row>
    <row r="81" spans="1:12" s="81" customFormat="1" ht="60" hidden="1" x14ac:dyDescent="0.25">
      <c r="A81" s="82" t="s">
        <v>213</v>
      </c>
      <c r="B81" s="83" t="s">
        <v>214</v>
      </c>
      <c r="C81" s="84" t="s">
        <v>215</v>
      </c>
      <c r="D81" s="85">
        <v>2</v>
      </c>
      <c r="E81" s="85">
        <v>3</v>
      </c>
      <c r="F81" s="85">
        <v>2</v>
      </c>
      <c r="G81" s="85" t="s">
        <v>20</v>
      </c>
      <c r="H81" s="85">
        <v>1.07</v>
      </c>
      <c r="I81" s="86">
        <v>0.23710000000000001</v>
      </c>
      <c r="J81" s="87">
        <v>16179.03</v>
      </c>
      <c r="K81" s="93">
        <v>2</v>
      </c>
      <c r="L81" s="94">
        <f>J81*K81</f>
        <v>32358.06</v>
      </c>
    </row>
    <row r="82" spans="1:12" s="81" customFormat="1" ht="75" hidden="1" x14ac:dyDescent="0.25">
      <c r="A82" s="99" t="s">
        <v>216</v>
      </c>
      <c r="B82" s="100" t="s">
        <v>217</v>
      </c>
      <c r="C82" s="122" t="s">
        <v>218</v>
      </c>
      <c r="D82" s="88">
        <v>2</v>
      </c>
      <c r="E82" s="88">
        <v>6</v>
      </c>
      <c r="F82" s="88">
        <v>2</v>
      </c>
      <c r="G82" s="88" t="s">
        <v>114</v>
      </c>
      <c r="H82" s="88">
        <v>2.68</v>
      </c>
      <c r="I82" s="102">
        <v>8.7599999999999997E-2</v>
      </c>
      <c r="J82" s="103">
        <v>50923.87</v>
      </c>
      <c r="K82" s="88">
        <v>1</v>
      </c>
      <c r="L82" s="89">
        <f>J82*K82</f>
        <v>50923.87</v>
      </c>
    </row>
    <row r="83" spans="1:12" s="81" customFormat="1" ht="60" hidden="1" x14ac:dyDescent="0.25">
      <c r="A83" s="82" t="s">
        <v>219</v>
      </c>
      <c r="B83" s="90" t="s">
        <v>220</v>
      </c>
      <c r="C83" s="92" t="s">
        <v>221</v>
      </c>
      <c r="D83" s="85">
        <v>2</v>
      </c>
      <c r="E83" s="85">
        <v>10</v>
      </c>
      <c r="F83" s="85"/>
      <c r="G83" s="85" t="s">
        <v>188</v>
      </c>
      <c r="H83" s="85">
        <v>5.25</v>
      </c>
      <c r="I83" s="86">
        <v>5.79E-2</v>
      </c>
      <c r="J83" s="87">
        <v>121478.92897034241</v>
      </c>
    </row>
    <row r="84" spans="1:12" s="81" customFormat="1" ht="75" hidden="1" x14ac:dyDescent="0.25">
      <c r="A84" s="99" t="s">
        <v>222</v>
      </c>
      <c r="B84" s="100" t="s">
        <v>223</v>
      </c>
      <c r="C84" s="122" t="s">
        <v>224</v>
      </c>
      <c r="D84" s="88" t="s">
        <v>171</v>
      </c>
      <c r="E84" s="88">
        <v>6</v>
      </c>
      <c r="F84" s="88">
        <v>3</v>
      </c>
      <c r="G84" s="88" t="s">
        <v>114</v>
      </c>
      <c r="H84" s="88">
        <v>2.68</v>
      </c>
      <c r="I84" s="102">
        <v>8.7599999999999997E-2</v>
      </c>
      <c r="J84" s="103">
        <v>83896.23</v>
      </c>
      <c r="K84" s="88">
        <v>12</v>
      </c>
      <c r="L84" s="89">
        <f>J84*K84</f>
        <v>1006754.76</v>
      </c>
    </row>
    <row r="85" spans="1:12" s="81" customFormat="1" ht="75" hidden="1" x14ac:dyDescent="0.25">
      <c r="A85" s="82" t="s">
        <v>225</v>
      </c>
      <c r="B85" s="90" t="s">
        <v>223</v>
      </c>
      <c r="C85" s="92" t="s">
        <v>224</v>
      </c>
      <c r="D85" s="85">
        <v>3</v>
      </c>
      <c r="E85" s="85">
        <v>11</v>
      </c>
      <c r="F85" s="85"/>
      <c r="G85" s="85" t="s">
        <v>226</v>
      </c>
      <c r="H85" s="85">
        <v>5.74</v>
      </c>
      <c r="I85" s="86">
        <v>7.2700000000000001E-2</v>
      </c>
      <c r="J85" s="87">
        <v>83896.23263003469</v>
      </c>
    </row>
    <row r="86" spans="1:12" s="81" customFormat="1" ht="30" hidden="1" x14ac:dyDescent="0.25">
      <c r="A86" s="82" t="s">
        <v>227</v>
      </c>
      <c r="B86" s="83" t="s">
        <v>228</v>
      </c>
      <c r="C86" s="84" t="s">
        <v>229</v>
      </c>
      <c r="D86" s="85">
        <v>1</v>
      </c>
      <c r="E86" s="85">
        <v>4</v>
      </c>
      <c r="F86" s="85"/>
      <c r="G86" s="85" t="s">
        <v>32</v>
      </c>
      <c r="H86" s="85">
        <v>1.37</v>
      </c>
      <c r="I86" s="86">
        <v>0.1875</v>
      </c>
      <c r="J86" s="87">
        <v>25394.332895480027</v>
      </c>
    </row>
    <row r="87" spans="1:12" s="81" customFormat="1" ht="30" hidden="1" x14ac:dyDescent="0.25">
      <c r="A87" s="82" t="s">
        <v>230</v>
      </c>
      <c r="B87" s="83" t="s">
        <v>231</v>
      </c>
      <c r="C87" s="84" t="s">
        <v>232</v>
      </c>
      <c r="D87" s="85">
        <v>1</v>
      </c>
      <c r="E87" s="85">
        <v>5</v>
      </c>
      <c r="F87" s="85">
        <v>1</v>
      </c>
      <c r="G87" s="85" t="s">
        <v>110</v>
      </c>
      <c r="H87" s="85">
        <v>2.16</v>
      </c>
      <c r="I87" s="86">
        <v>0.32500000000000001</v>
      </c>
      <c r="J87" s="87">
        <v>31098.959999999999</v>
      </c>
      <c r="K87" s="88">
        <v>1</v>
      </c>
      <c r="L87" s="89">
        <f>K87*J87</f>
        <v>31098.959999999999</v>
      </c>
    </row>
    <row r="88" spans="1:12" s="81" customFormat="1" ht="30" hidden="1" x14ac:dyDescent="0.25">
      <c r="A88" s="82" t="s">
        <v>233</v>
      </c>
      <c r="B88" s="83" t="s">
        <v>234</v>
      </c>
      <c r="C88" s="84" t="s">
        <v>235</v>
      </c>
      <c r="D88" s="85">
        <v>1</v>
      </c>
      <c r="E88" s="85">
        <v>5</v>
      </c>
      <c r="F88" s="85">
        <v>1</v>
      </c>
      <c r="G88" s="85" t="s">
        <v>110</v>
      </c>
      <c r="H88" s="85">
        <v>2.16</v>
      </c>
      <c r="I88" s="86">
        <v>0.32500000000000001</v>
      </c>
      <c r="J88" s="87">
        <v>30647.7</v>
      </c>
      <c r="K88" s="88">
        <v>1</v>
      </c>
      <c r="L88" s="89">
        <f>K88*J88</f>
        <v>30647.7</v>
      </c>
    </row>
    <row r="89" spans="1:12" s="81" customFormat="1" ht="30" hidden="1" x14ac:dyDescent="0.25">
      <c r="A89" s="82" t="s">
        <v>236</v>
      </c>
      <c r="B89" s="83" t="s">
        <v>237</v>
      </c>
      <c r="C89" s="84" t="s">
        <v>238</v>
      </c>
      <c r="D89" s="85">
        <v>1</v>
      </c>
      <c r="E89" s="85">
        <v>5</v>
      </c>
      <c r="F89" s="85">
        <v>1</v>
      </c>
      <c r="G89" s="85" t="s">
        <v>110</v>
      </c>
      <c r="H89" s="85">
        <v>2.16</v>
      </c>
      <c r="I89" s="86">
        <v>0.32500000000000001</v>
      </c>
      <c r="J89" s="87">
        <v>31681.72</v>
      </c>
      <c r="K89" s="93">
        <v>1</v>
      </c>
      <c r="L89" s="94">
        <f>K89*J89</f>
        <v>31681.72</v>
      </c>
    </row>
    <row r="90" spans="1:12" s="81" customFormat="1" ht="30" hidden="1" x14ac:dyDescent="0.25">
      <c r="A90" s="99" t="s">
        <v>239</v>
      </c>
      <c r="B90" s="100" t="s">
        <v>240</v>
      </c>
      <c r="C90" s="122" t="s">
        <v>241</v>
      </c>
      <c r="D90" s="88">
        <v>1</v>
      </c>
      <c r="E90" s="88">
        <v>6</v>
      </c>
      <c r="F90" s="88">
        <v>1</v>
      </c>
      <c r="G90" s="88" t="s">
        <v>114</v>
      </c>
      <c r="H90" s="88">
        <v>2.68</v>
      </c>
      <c r="I90" s="102">
        <v>8.7599999999999997E-2</v>
      </c>
      <c r="J90" s="103">
        <v>36858.6</v>
      </c>
      <c r="K90" s="88">
        <v>2</v>
      </c>
      <c r="L90" s="89">
        <f>J90*K90</f>
        <v>73717.2</v>
      </c>
    </row>
    <row r="91" spans="1:12" s="81" customFormat="1" hidden="1" x14ac:dyDescent="0.25">
      <c r="A91" s="82" t="s">
        <v>242</v>
      </c>
      <c r="B91" s="90" t="s">
        <v>243</v>
      </c>
      <c r="C91" s="91" t="s">
        <v>244</v>
      </c>
      <c r="D91" s="85">
        <v>1</v>
      </c>
      <c r="E91" s="85">
        <v>1</v>
      </c>
      <c r="F91" s="85"/>
      <c r="G91" s="85" t="s">
        <v>24</v>
      </c>
      <c r="H91" s="85">
        <v>0.4</v>
      </c>
      <c r="I91" s="86">
        <v>0.55630000000000002</v>
      </c>
      <c r="J91" s="87">
        <v>981.51969765929584</v>
      </c>
    </row>
    <row r="92" spans="1:12" s="81" customFormat="1" hidden="1" x14ac:dyDescent="0.25">
      <c r="A92" s="82" t="s">
        <v>245</v>
      </c>
      <c r="B92" s="90" t="s">
        <v>246</v>
      </c>
      <c r="C92" s="91" t="s">
        <v>247</v>
      </c>
      <c r="D92" s="85">
        <v>4</v>
      </c>
      <c r="E92" s="85">
        <v>2</v>
      </c>
      <c r="F92" s="85"/>
      <c r="G92" s="85" t="s">
        <v>44</v>
      </c>
      <c r="H92" s="85">
        <v>0.76</v>
      </c>
      <c r="I92" s="86">
        <v>0.41670000000000001</v>
      </c>
      <c r="J92" s="87">
        <v>6229.5940201365156</v>
      </c>
    </row>
    <row r="93" spans="1:12" s="81" customFormat="1" hidden="1" x14ac:dyDescent="0.25">
      <c r="A93" s="82" t="s">
        <v>248</v>
      </c>
      <c r="B93" s="90" t="s">
        <v>249</v>
      </c>
      <c r="C93" s="91" t="s">
        <v>250</v>
      </c>
      <c r="D93" s="85">
        <v>1</v>
      </c>
      <c r="E93" s="85">
        <v>1</v>
      </c>
      <c r="F93" s="85"/>
      <c r="G93" s="85" t="s">
        <v>24</v>
      </c>
      <c r="H93" s="85">
        <v>0.4</v>
      </c>
      <c r="I93" s="86">
        <v>0.55630000000000002</v>
      </c>
      <c r="J93" s="87">
        <v>3178.6773757856108</v>
      </c>
    </row>
    <row r="94" spans="1:12" s="81" customFormat="1" hidden="1" x14ac:dyDescent="0.25">
      <c r="A94" s="82" t="s">
        <v>251</v>
      </c>
      <c r="B94" s="90" t="s">
        <v>252</v>
      </c>
      <c r="C94" s="91" t="s">
        <v>253</v>
      </c>
      <c r="D94" s="85">
        <v>4</v>
      </c>
      <c r="E94" s="85">
        <v>2</v>
      </c>
      <c r="F94" s="85"/>
      <c r="G94" s="85" t="s">
        <v>44</v>
      </c>
      <c r="H94" s="85">
        <v>0.76</v>
      </c>
      <c r="I94" s="86">
        <v>0.41670000000000001</v>
      </c>
      <c r="J94" s="87">
        <v>3676.2746108258016</v>
      </c>
    </row>
    <row r="95" spans="1:12" s="81" customFormat="1" hidden="1" x14ac:dyDescent="0.25">
      <c r="A95" s="82" t="s">
        <v>254</v>
      </c>
      <c r="B95" s="90" t="s">
        <v>255</v>
      </c>
      <c r="C95" s="91" t="s">
        <v>256</v>
      </c>
      <c r="D95" s="85">
        <v>1</v>
      </c>
      <c r="E95" s="85">
        <v>1</v>
      </c>
      <c r="F95" s="85"/>
      <c r="G95" s="85" t="s">
        <v>24</v>
      </c>
      <c r="H95" s="85">
        <v>0.4</v>
      </c>
      <c r="I95" s="86">
        <v>0.55630000000000002</v>
      </c>
      <c r="J95" s="87">
        <v>4723.9129058174585</v>
      </c>
    </row>
    <row r="96" spans="1:12" s="81" customFormat="1" hidden="1" x14ac:dyDescent="0.25">
      <c r="A96" s="99" t="s">
        <v>257</v>
      </c>
      <c r="B96" s="100" t="s">
        <v>258</v>
      </c>
      <c r="C96" s="122" t="s">
        <v>259</v>
      </c>
      <c r="D96" s="88">
        <v>1</v>
      </c>
      <c r="E96" s="88">
        <v>6</v>
      </c>
      <c r="F96" s="88">
        <v>2</v>
      </c>
      <c r="G96" s="88" t="s">
        <v>114</v>
      </c>
      <c r="H96" s="88">
        <v>2.68</v>
      </c>
      <c r="I96" s="102">
        <v>8.7599999999999997E-2</v>
      </c>
      <c r="J96" s="103">
        <v>69691.48</v>
      </c>
      <c r="K96" s="88">
        <v>36</v>
      </c>
      <c r="L96" s="89">
        <f>J96*K96</f>
        <v>2508893.2799999998</v>
      </c>
    </row>
    <row r="97" spans="1:12" s="81" customFormat="1" hidden="1" x14ac:dyDescent="0.25">
      <c r="A97" s="82" t="s">
        <v>260</v>
      </c>
      <c r="B97" s="90" t="s">
        <v>258</v>
      </c>
      <c r="C97" s="91" t="s">
        <v>259</v>
      </c>
      <c r="D97" s="85">
        <v>2</v>
      </c>
      <c r="E97" s="85">
        <v>11</v>
      </c>
      <c r="F97" s="85"/>
      <c r="G97" s="85" t="s">
        <v>226</v>
      </c>
      <c r="H97" s="85">
        <v>5.74</v>
      </c>
      <c r="I97" s="86">
        <v>7.2700000000000001E-2</v>
      </c>
      <c r="J97" s="87">
        <v>135382.95234805709</v>
      </c>
    </row>
    <row r="98" spans="1:12" s="81" customFormat="1" ht="45" hidden="1" x14ac:dyDescent="0.25">
      <c r="A98" s="82" t="s">
        <v>261</v>
      </c>
      <c r="B98" s="83" t="s">
        <v>262</v>
      </c>
      <c r="C98" s="84" t="s">
        <v>263</v>
      </c>
      <c r="D98" s="85">
        <v>5</v>
      </c>
      <c r="E98" s="85">
        <v>4</v>
      </c>
      <c r="F98" s="85"/>
      <c r="G98" s="85" t="s">
        <v>32</v>
      </c>
      <c r="H98" s="85">
        <v>1.37</v>
      </c>
      <c r="I98" s="86">
        <v>0.1875</v>
      </c>
      <c r="J98" s="87">
        <v>17528.005736901363</v>
      </c>
    </row>
    <row r="99" spans="1:12" s="81" customFormat="1" hidden="1" x14ac:dyDescent="0.25">
      <c r="A99" s="82" t="s">
        <v>264</v>
      </c>
      <c r="B99" s="90" t="s">
        <v>47</v>
      </c>
      <c r="C99" s="91" t="s">
        <v>265</v>
      </c>
      <c r="D99" s="85">
        <v>1</v>
      </c>
      <c r="E99" s="85">
        <v>2</v>
      </c>
      <c r="F99" s="85"/>
      <c r="G99" s="85" t="s">
        <v>44</v>
      </c>
      <c r="H99" s="85">
        <v>0.76</v>
      </c>
      <c r="I99" s="86">
        <v>0.41670000000000001</v>
      </c>
      <c r="J99" s="87">
        <v>9760.0868609641075</v>
      </c>
    </row>
    <row r="100" spans="1:12" s="81" customFormat="1" hidden="1" x14ac:dyDescent="0.25">
      <c r="A100" s="82" t="s">
        <v>266</v>
      </c>
      <c r="B100" s="90" t="s">
        <v>267</v>
      </c>
      <c r="C100" s="91" t="s">
        <v>268</v>
      </c>
      <c r="D100" s="85">
        <v>5</v>
      </c>
      <c r="E100" s="85">
        <v>2</v>
      </c>
      <c r="F100" s="85"/>
      <c r="G100" s="85" t="s">
        <v>44</v>
      </c>
      <c r="H100" s="85">
        <v>0.76</v>
      </c>
      <c r="I100" s="86">
        <v>0.41670000000000001</v>
      </c>
      <c r="J100" s="87">
        <v>5212.8846741688203</v>
      </c>
    </row>
    <row r="101" spans="1:12" s="81" customFormat="1" ht="45" hidden="1" x14ac:dyDescent="0.25">
      <c r="A101" s="82" t="s">
        <v>269</v>
      </c>
      <c r="B101" s="83" t="s">
        <v>270</v>
      </c>
      <c r="C101" s="84" t="s">
        <v>271</v>
      </c>
      <c r="D101" s="85">
        <v>1</v>
      </c>
      <c r="E101" s="85">
        <v>4</v>
      </c>
      <c r="F101" s="85"/>
      <c r="G101" s="85" t="s">
        <v>32</v>
      </c>
      <c r="H101" s="85">
        <v>1.37</v>
      </c>
      <c r="I101" s="86">
        <v>0.1875</v>
      </c>
      <c r="J101" s="87">
        <v>31431.861333805664</v>
      </c>
    </row>
    <row r="102" spans="1:12" s="81" customFormat="1" hidden="1" x14ac:dyDescent="0.25">
      <c r="A102" s="82" t="s">
        <v>272</v>
      </c>
      <c r="B102" s="90" t="s">
        <v>270</v>
      </c>
      <c r="C102" s="91" t="s">
        <v>271</v>
      </c>
      <c r="D102" s="85">
        <v>2</v>
      </c>
      <c r="E102" s="85">
        <v>7</v>
      </c>
      <c r="F102" s="85"/>
      <c r="G102" s="85" t="s">
        <v>16</v>
      </c>
      <c r="H102" s="85">
        <v>3.53</v>
      </c>
      <c r="I102" s="86">
        <v>7.1099999999999997E-2</v>
      </c>
      <c r="J102" s="87">
        <v>47899.85</v>
      </c>
      <c r="K102" s="88"/>
      <c r="L102" s="89">
        <f>J102*K102</f>
        <v>0</v>
      </c>
    </row>
    <row r="103" spans="1:12" s="81" customFormat="1" ht="45" hidden="1" x14ac:dyDescent="0.25">
      <c r="A103" s="82" t="s">
        <v>273</v>
      </c>
      <c r="B103" s="83" t="s">
        <v>274</v>
      </c>
      <c r="C103" s="84" t="s">
        <v>275</v>
      </c>
      <c r="D103" s="85">
        <v>1</v>
      </c>
      <c r="E103" s="85">
        <v>5</v>
      </c>
      <c r="F103" s="85">
        <v>1</v>
      </c>
      <c r="G103" s="85" t="s">
        <v>110</v>
      </c>
      <c r="H103" s="85">
        <v>2.16</v>
      </c>
      <c r="I103" s="86">
        <v>0.32500000000000001</v>
      </c>
      <c r="J103" s="87">
        <v>36458.97</v>
      </c>
      <c r="K103" s="108">
        <v>2</v>
      </c>
      <c r="L103" s="109">
        <f>K103*J103</f>
        <v>72917.94</v>
      </c>
    </row>
    <row r="104" spans="1:12" s="81" customFormat="1" ht="45" hidden="1" x14ac:dyDescent="0.25">
      <c r="A104" s="82" t="s">
        <v>276</v>
      </c>
      <c r="B104" s="83" t="s">
        <v>274</v>
      </c>
      <c r="C104" s="84" t="s">
        <v>275</v>
      </c>
      <c r="D104" s="85">
        <v>2</v>
      </c>
      <c r="E104" s="85">
        <v>7</v>
      </c>
      <c r="F104" s="85"/>
      <c r="G104" s="85" t="s">
        <v>16</v>
      </c>
      <c r="H104" s="85">
        <v>3.53</v>
      </c>
      <c r="I104" s="86">
        <v>7.1099999999999997E-2</v>
      </c>
      <c r="J104" s="87">
        <v>38908.565094663936</v>
      </c>
      <c r="K104" s="88"/>
      <c r="L104" s="89">
        <f>J104*K104</f>
        <v>0</v>
      </c>
    </row>
    <row r="105" spans="1:12" s="81" customFormat="1" ht="30" hidden="1" x14ac:dyDescent="0.25">
      <c r="A105" s="99" t="s">
        <v>277</v>
      </c>
      <c r="B105" s="100" t="s">
        <v>278</v>
      </c>
      <c r="C105" s="101" t="s">
        <v>279</v>
      </c>
      <c r="D105" s="88">
        <v>1</v>
      </c>
      <c r="E105" s="88">
        <v>5</v>
      </c>
      <c r="F105" s="88">
        <v>3</v>
      </c>
      <c r="G105" s="88" t="s">
        <v>110</v>
      </c>
      <c r="H105" s="88">
        <v>2.16</v>
      </c>
      <c r="I105" s="102">
        <v>0.32500000000000001</v>
      </c>
      <c r="J105" s="103">
        <v>71125.47</v>
      </c>
      <c r="K105" s="97">
        <v>1</v>
      </c>
      <c r="L105" s="98">
        <f>J105*K105</f>
        <v>71125.47</v>
      </c>
    </row>
    <row r="106" spans="1:12" s="81" customFormat="1" hidden="1" x14ac:dyDescent="0.25">
      <c r="A106" s="82" t="s">
        <v>280</v>
      </c>
      <c r="B106" s="90" t="s">
        <v>278</v>
      </c>
      <c r="C106" s="91" t="s">
        <v>279</v>
      </c>
      <c r="D106" s="85" t="s">
        <v>281</v>
      </c>
      <c r="E106" s="85">
        <v>11</v>
      </c>
      <c r="F106" s="85"/>
      <c r="G106" s="85" t="s">
        <v>226</v>
      </c>
      <c r="H106" s="85">
        <v>5.74</v>
      </c>
      <c r="I106" s="86">
        <v>7.2700000000000001E-2</v>
      </c>
      <c r="J106" s="87">
        <v>78024.654002016803</v>
      </c>
    </row>
    <row r="107" spans="1:12" s="81" customFormat="1" hidden="1" x14ac:dyDescent="0.25">
      <c r="A107" s="82" t="s">
        <v>282</v>
      </c>
      <c r="B107" s="90" t="s">
        <v>283</v>
      </c>
      <c r="C107" s="91" t="s">
        <v>284</v>
      </c>
      <c r="D107" s="85">
        <v>1</v>
      </c>
      <c r="E107" s="85">
        <v>1</v>
      </c>
      <c r="F107" s="85"/>
      <c r="G107" s="85" t="s">
        <v>24</v>
      </c>
      <c r="H107" s="85">
        <v>0.4</v>
      </c>
      <c r="I107" s="86">
        <v>0.55630000000000002</v>
      </c>
      <c r="J107" s="87">
        <v>1521.6375047381291</v>
      </c>
    </row>
    <row r="108" spans="1:12" s="81" customFormat="1" hidden="1" x14ac:dyDescent="0.25">
      <c r="A108" s="82" t="s">
        <v>285</v>
      </c>
      <c r="B108" s="90" t="s">
        <v>286</v>
      </c>
      <c r="C108" s="91" t="s">
        <v>287</v>
      </c>
      <c r="D108" s="85">
        <v>1</v>
      </c>
      <c r="E108" s="85">
        <v>7</v>
      </c>
      <c r="F108" s="85"/>
      <c r="G108" s="85" t="s">
        <v>16</v>
      </c>
      <c r="H108" s="85">
        <v>3.53</v>
      </c>
      <c r="I108" s="86">
        <v>7.1099999999999997E-2</v>
      </c>
      <c r="J108" s="87">
        <v>87291.577817347759</v>
      </c>
      <c r="K108" s="121"/>
      <c r="L108" s="121"/>
    </row>
    <row r="109" spans="1:12" s="81" customFormat="1" ht="30" hidden="1" x14ac:dyDescent="0.25">
      <c r="A109" s="99" t="s">
        <v>288</v>
      </c>
      <c r="B109" s="100" t="s">
        <v>289</v>
      </c>
      <c r="C109" s="122" t="s">
        <v>290</v>
      </c>
      <c r="D109" s="88">
        <v>1</v>
      </c>
      <c r="E109" s="88">
        <v>6</v>
      </c>
      <c r="F109" s="88">
        <v>2</v>
      </c>
      <c r="G109" s="88" t="s">
        <v>114</v>
      </c>
      <c r="H109" s="88">
        <v>2.68</v>
      </c>
      <c r="I109" s="102">
        <v>8.7599999999999997E-2</v>
      </c>
      <c r="J109" s="103">
        <v>56905.62</v>
      </c>
      <c r="K109" s="97">
        <v>8</v>
      </c>
      <c r="L109" s="98">
        <f>J109*K109</f>
        <v>455244.96</v>
      </c>
    </row>
    <row r="110" spans="1:12" s="81" customFormat="1" ht="30" hidden="1" x14ac:dyDescent="0.25">
      <c r="A110" s="82" t="s">
        <v>291</v>
      </c>
      <c r="B110" s="83" t="s">
        <v>64</v>
      </c>
      <c r="C110" s="84" t="s">
        <v>292</v>
      </c>
      <c r="D110" s="85">
        <v>1</v>
      </c>
      <c r="E110" s="85">
        <v>3</v>
      </c>
      <c r="F110" s="85">
        <v>2</v>
      </c>
      <c r="G110" s="85" t="s">
        <v>20</v>
      </c>
      <c r="H110" s="85">
        <v>1.07</v>
      </c>
      <c r="I110" s="86">
        <v>0.23710000000000001</v>
      </c>
      <c r="J110" s="87">
        <v>25548.45</v>
      </c>
      <c r="K110" s="97">
        <v>1</v>
      </c>
      <c r="L110" s="98">
        <f>K110*J110</f>
        <v>25548.45</v>
      </c>
    </row>
    <row r="111" spans="1:12" s="81" customFormat="1" ht="30" hidden="1" x14ac:dyDescent="0.25">
      <c r="A111" s="82" t="s">
        <v>293</v>
      </c>
      <c r="B111" s="83" t="s">
        <v>77</v>
      </c>
      <c r="C111" s="84" t="s">
        <v>294</v>
      </c>
      <c r="D111" s="85">
        <v>1</v>
      </c>
      <c r="E111" s="85">
        <v>3</v>
      </c>
      <c r="F111" s="85">
        <v>3</v>
      </c>
      <c r="G111" s="85" t="s">
        <v>20</v>
      </c>
      <c r="H111" s="85">
        <v>1.07</v>
      </c>
      <c r="I111" s="86">
        <v>0.23710000000000001</v>
      </c>
      <c r="J111" s="87">
        <v>39512.732627669844</v>
      </c>
      <c r="K111" s="88">
        <v>8</v>
      </c>
      <c r="L111" s="89">
        <f>K111*J111</f>
        <v>316101.86102135875</v>
      </c>
    </row>
    <row r="112" spans="1:12" s="81" customFormat="1" ht="30" hidden="1" x14ac:dyDescent="0.25">
      <c r="A112" s="82" t="s">
        <v>295</v>
      </c>
      <c r="B112" s="83" t="s">
        <v>77</v>
      </c>
      <c r="C112" s="84" t="s">
        <v>296</v>
      </c>
      <c r="D112" s="85">
        <v>1</v>
      </c>
      <c r="E112" s="85">
        <v>3</v>
      </c>
      <c r="F112" s="85">
        <v>3</v>
      </c>
      <c r="G112" s="85" t="s">
        <v>20</v>
      </c>
      <c r="H112" s="85">
        <v>1.07</v>
      </c>
      <c r="I112" s="86">
        <v>0.23710000000000001</v>
      </c>
      <c r="J112" s="87">
        <v>65237.098625844679</v>
      </c>
      <c r="K112" s="88">
        <v>24</v>
      </c>
      <c r="L112" s="89">
        <f>K112*J112</f>
        <v>1565690.3670202722</v>
      </c>
    </row>
    <row r="113" spans="1:12" s="81" customFormat="1" hidden="1" x14ac:dyDescent="0.25">
      <c r="A113" s="82" t="s">
        <v>297</v>
      </c>
      <c r="B113" s="90" t="s">
        <v>298</v>
      </c>
      <c r="C113" s="91" t="s">
        <v>299</v>
      </c>
      <c r="D113" s="85">
        <v>1</v>
      </c>
      <c r="E113" s="85">
        <v>8</v>
      </c>
      <c r="F113" s="85"/>
      <c r="G113" s="85" t="s">
        <v>99</v>
      </c>
      <c r="H113" s="85">
        <v>4.4400000000000004</v>
      </c>
      <c r="I113" s="86">
        <v>7.7700000000000005E-2</v>
      </c>
      <c r="J113" s="87">
        <v>79936.518989428325</v>
      </c>
    </row>
    <row r="114" spans="1:12" s="81" customFormat="1" hidden="1" x14ac:dyDescent="0.25">
      <c r="A114" s="82" t="s">
        <v>300</v>
      </c>
      <c r="B114" s="90" t="s">
        <v>301</v>
      </c>
      <c r="C114" s="91" t="s">
        <v>302</v>
      </c>
      <c r="D114" s="85">
        <v>1</v>
      </c>
      <c r="E114" s="85">
        <v>12</v>
      </c>
      <c r="F114" s="85"/>
      <c r="G114" s="85" t="s">
        <v>212</v>
      </c>
      <c r="H114" s="85">
        <v>6.76</v>
      </c>
      <c r="I114" s="86">
        <v>5.8999999999999997E-2</v>
      </c>
      <c r="J114" s="87">
        <v>34147.210466223594</v>
      </c>
    </row>
    <row r="115" spans="1:12" s="81" customFormat="1" hidden="1" x14ac:dyDescent="0.25">
      <c r="A115" s="82" t="s">
        <v>303</v>
      </c>
      <c r="B115" s="90" t="s">
        <v>304</v>
      </c>
      <c r="C115" s="91" t="s">
        <v>305</v>
      </c>
      <c r="D115" s="85">
        <v>1</v>
      </c>
      <c r="E115" s="85">
        <v>7</v>
      </c>
      <c r="F115" s="85"/>
      <c r="G115" s="85" t="s">
        <v>16</v>
      </c>
      <c r="H115" s="85">
        <v>3.53</v>
      </c>
      <c r="I115" s="86">
        <v>7.1099999999999997E-2</v>
      </c>
      <c r="J115" s="87">
        <v>70525.079264614353</v>
      </c>
      <c r="K115" s="121"/>
      <c r="L115" s="121"/>
    </row>
    <row r="116" spans="1:12" s="81" customFormat="1" hidden="1" x14ac:dyDescent="0.25">
      <c r="A116" s="82" t="s">
        <v>306</v>
      </c>
      <c r="B116" s="90" t="s">
        <v>134</v>
      </c>
      <c r="C116" s="91" t="s">
        <v>307</v>
      </c>
      <c r="D116" s="85">
        <v>1</v>
      </c>
      <c r="E116" s="85">
        <v>2</v>
      </c>
      <c r="F116" s="85"/>
      <c r="G116" s="85" t="s">
        <v>44</v>
      </c>
      <c r="H116" s="85">
        <v>0.76</v>
      </c>
      <c r="I116" s="86">
        <v>0.41670000000000001</v>
      </c>
      <c r="J116" s="87">
        <v>25724.365998174831</v>
      </c>
    </row>
    <row r="117" spans="1:12" s="81" customFormat="1" hidden="1" x14ac:dyDescent="0.25">
      <c r="A117" s="82" t="s">
        <v>308</v>
      </c>
      <c r="B117" s="83" t="s">
        <v>134</v>
      </c>
      <c r="C117" s="84" t="s">
        <v>309</v>
      </c>
      <c r="D117" s="85">
        <v>1</v>
      </c>
      <c r="E117" s="85">
        <v>4</v>
      </c>
      <c r="F117" s="85"/>
      <c r="G117" s="85" t="s">
        <v>32</v>
      </c>
      <c r="H117" s="85">
        <v>1.37</v>
      </c>
      <c r="I117" s="86">
        <v>0.1875</v>
      </c>
      <c r="J117" s="87">
        <v>51448.731996349663</v>
      </c>
    </row>
    <row r="118" spans="1:12" s="81" customFormat="1" hidden="1" x14ac:dyDescent="0.25">
      <c r="A118" s="82" t="s">
        <v>310</v>
      </c>
      <c r="B118" s="90" t="s">
        <v>134</v>
      </c>
      <c r="C118" s="91" t="s">
        <v>311</v>
      </c>
      <c r="D118" s="85">
        <v>1</v>
      </c>
      <c r="E118" s="85">
        <v>1</v>
      </c>
      <c r="F118" s="85"/>
      <c r="G118" s="85" t="s">
        <v>24</v>
      </c>
      <c r="H118" s="85">
        <v>0.4</v>
      </c>
      <c r="I118" s="86">
        <v>0.55630000000000002</v>
      </c>
      <c r="J118" s="87">
        <v>8574.7886660582772</v>
      </c>
    </row>
    <row r="119" spans="1:12" s="81" customFormat="1" ht="45" hidden="1" x14ac:dyDescent="0.25">
      <c r="A119" s="82" t="s">
        <v>312</v>
      </c>
      <c r="B119" s="83" t="s">
        <v>313</v>
      </c>
      <c r="C119" s="84" t="s">
        <v>314</v>
      </c>
      <c r="D119" s="85">
        <v>1</v>
      </c>
      <c r="E119" s="85">
        <v>4</v>
      </c>
      <c r="F119" s="85"/>
      <c r="G119" s="85" t="s">
        <v>32</v>
      </c>
      <c r="H119" s="85">
        <v>1.37</v>
      </c>
      <c r="I119" s="86">
        <v>0.1875</v>
      </c>
      <c r="J119" s="87">
        <v>69478.183267177039</v>
      </c>
    </row>
    <row r="120" spans="1:12" s="81" customFormat="1" ht="45" hidden="1" x14ac:dyDescent="0.25">
      <c r="A120" s="82" t="s">
        <v>315</v>
      </c>
      <c r="B120" s="83" t="s">
        <v>313</v>
      </c>
      <c r="C120" s="84" t="s">
        <v>316</v>
      </c>
      <c r="D120" s="85">
        <v>1</v>
      </c>
      <c r="E120" s="85">
        <v>4</v>
      </c>
      <c r="F120" s="85"/>
      <c r="G120" s="85" t="s">
        <v>32</v>
      </c>
      <c r="H120" s="85">
        <v>1.37</v>
      </c>
      <c r="I120" s="86">
        <v>0.1875</v>
      </c>
      <c r="J120" s="87">
        <v>74078.546470303307</v>
      </c>
    </row>
    <row r="121" spans="1:12" s="81" customFormat="1" hidden="1" x14ac:dyDescent="0.25">
      <c r="A121" s="82" t="s">
        <v>317</v>
      </c>
      <c r="B121" s="90" t="s">
        <v>313</v>
      </c>
      <c r="C121" s="91" t="s">
        <v>316</v>
      </c>
      <c r="D121" s="85">
        <v>3</v>
      </c>
      <c r="E121" s="85">
        <v>10</v>
      </c>
      <c r="F121" s="85"/>
      <c r="G121" s="85" t="s">
        <v>188</v>
      </c>
      <c r="H121" s="85">
        <v>5.25</v>
      </c>
      <c r="I121" s="86">
        <v>5.79E-2</v>
      </c>
      <c r="J121" s="87">
        <v>82085.358797245834</v>
      </c>
    </row>
    <row r="122" spans="1:12" s="81" customFormat="1" hidden="1" x14ac:dyDescent="0.25">
      <c r="A122" s="82" t="s">
        <v>318</v>
      </c>
      <c r="B122" s="83" t="s">
        <v>190</v>
      </c>
      <c r="C122" s="84" t="s">
        <v>319</v>
      </c>
      <c r="D122" s="85">
        <v>1</v>
      </c>
      <c r="E122" s="85">
        <v>3</v>
      </c>
      <c r="F122" s="85">
        <v>2</v>
      </c>
      <c r="G122" s="85" t="s">
        <v>20</v>
      </c>
      <c r="H122" s="85">
        <v>1.07</v>
      </c>
      <c r="I122" s="86">
        <v>0.23710000000000001</v>
      </c>
      <c r="J122" s="87">
        <v>12412</v>
      </c>
      <c r="K122" s="88">
        <v>1</v>
      </c>
      <c r="L122" s="89">
        <f>J122*K122</f>
        <v>12412</v>
      </c>
    </row>
    <row r="123" spans="1:12" s="81" customFormat="1" hidden="1" x14ac:dyDescent="0.25">
      <c r="A123" s="82" t="s">
        <v>320</v>
      </c>
      <c r="B123" s="90" t="s">
        <v>321</v>
      </c>
      <c r="C123" s="91" t="s">
        <v>322</v>
      </c>
      <c r="D123" s="85">
        <v>5</v>
      </c>
      <c r="E123" s="85">
        <v>2</v>
      </c>
      <c r="F123" s="85"/>
      <c r="G123" s="85" t="s">
        <v>44</v>
      </c>
      <c r="H123" s="85">
        <v>0.76</v>
      </c>
      <c r="I123" s="86">
        <v>0.41670000000000001</v>
      </c>
      <c r="J123" s="87">
        <v>1713.2352155072099</v>
      </c>
    </row>
    <row r="124" spans="1:12" s="81" customFormat="1" ht="45" hidden="1" x14ac:dyDescent="0.25">
      <c r="A124" s="99" t="s">
        <v>323</v>
      </c>
      <c r="B124" s="100" t="s">
        <v>324</v>
      </c>
      <c r="C124" s="122" t="s">
        <v>325</v>
      </c>
      <c r="D124" s="88" t="s">
        <v>326</v>
      </c>
      <c r="E124" s="88">
        <v>6</v>
      </c>
      <c r="F124" s="88">
        <v>3</v>
      </c>
      <c r="G124" s="88" t="s">
        <v>114</v>
      </c>
      <c r="H124" s="88">
        <v>2.68</v>
      </c>
      <c r="I124" s="102">
        <v>8.7599999999999997E-2</v>
      </c>
      <c r="J124" s="103">
        <v>108252.07</v>
      </c>
      <c r="K124" s="88">
        <v>12</v>
      </c>
      <c r="L124" s="89">
        <f>J124*K124</f>
        <v>1299024.8400000001</v>
      </c>
    </row>
    <row r="125" spans="1:12" s="81" customFormat="1" ht="45" hidden="1" x14ac:dyDescent="0.25">
      <c r="A125" s="82" t="s">
        <v>327</v>
      </c>
      <c r="B125" s="83" t="s">
        <v>324</v>
      </c>
      <c r="C125" s="92" t="s">
        <v>325</v>
      </c>
      <c r="D125" s="85">
        <v>6</v>
      </c>
      <c r="E125" s="85">
        <v>13</v>
      </c>
      <c r="F125" s="85"/>
      <c r="G125" s="85" t="s">
        <v>132</v>
      </c>
      <c r="H125" s="85">
        <v>8.07</v>
      </c>
      <c r="I125" s="86">
        <v>3.32E-2</v>
      </c>
      <c r="J125" s="87">
        <v>108252.07182970323</v>
      </c>
    </row>
    <row r="126" spans="1:12" s="81" customFormat="1" ht="30" hidden="1" x14ac:dyDescent="0.25">
      <c r="A126" s="99" t="s">
        <v>328</v>
      </c>
      <c r="B126" s="100" t="s">
        <v>329</v>
      </c>
      <c r="C126" s="122" t="s">
        <v>330</v>
      </c>
      <c r="D126" s="88">
        <v>1</v>
      </c>
      <c r="E126" s="88">
        <v>6</v>
      </c>
      <c r="F126" s="88">
        <v>1</v>
      </c>
      <c r="G126" s="88" t="s">
        <v>114</v>
      </c>
      <c r="H126" s="88">
        <v>2.68</v>
      </c>
      <c r="I126" s="102">
        <v>8.7599999999999997E-2</v>
      </c>
      <c r="J126" s="103">
        <v>38821.64</v>
      </c>
      <c r="K126" s="88">
        <v>1</v>
      </c>
      <c r="L126" s="89">
        <f>J126*K126</f>
        <v>38821.64</v>
      </c>
    </row>
    <row r="127" spans="1:12" s="81" customFormat="1" ht="30" hidden="1" x14ac:dyDescent="0.25">
      <c r="A127" s="82" t="s">
        <v>331</v>
      </c>
      <c r="B127" s="83" t="s">
        <v>329</v>
      </c>
      <c r="C127" s="84" t="s">
        <v>330</v>
      </c>
      <c r="D127" s="85">
        <v>3</v>
      </c>
      <c r="E127" s="85">
        <v>13</v>
      </c>
      <c r="F127" s="85"/>
      <c r="G127" s="85" t="s">
        <v>132</v>
      </c>
      <c r="H127" s="85">
        <v>8.07</v>
      </c>
      <c r="I127" s="86">
        <v>3.32E-2</v>
      </c>
      <c r="J127" s="87">
        <v>106538.83661419601</v>
      </c>
    </row>
    <row r="128" spans="1:12" s="81" customFormat="1" hidden="1" x14ac:dyDescent="0.25">
      <c r="A128" s="82" t="s">
        <v>332</v>
      </c>
      <c r="B128" s="90" t="s">
        <v>333</v>
      </c>
      <c r="C128" s="91" t="s">
        <v>334</v>
      </c>
      <c r="D128" s="85">
        <v>1</v>
      </c>
      <c r="E128" s="85">
        <v>7</v>
      </c>
      <c r="F128" s="85"/>
      <c r="G128" s="85" t="s">
        <v>16</v>
      </c>
      <c r="H128" s="85">
        <v>3.53</v>
      </c>
      <c r="I128" s="86">
        <v>7.1099999999999997E-2</v>
      </c>
      <c r="J128" s="87">
        <v>93201.464231821126</v>
      </c>
      <c r="K128" s="121"/>
      <c r="L128" s="121"/>
    </row>
    <row r="129" spans="1:13" s="81" customFormat="1" ht="30" hidden="1" x14ac:dyDescent="0.25">
      <c r="A129" s="82" t="s">
        <v>335</v>
      </c>
      <c r="B129" s="83" t="s">
        <v>333</v>
      </c>
      <c r="C129" s="84" t="s">
        <v>334</v>
      </c>
      <c r="D129" s="85">
        <v>2</v>
      </c>
      <c r="E129" s="85">
        <v>13</v>
      </c>
      <c r="F129" s="85"/>
      <c r="G129" s="85" t="s">
        <v>132</v>
      </c>
      <c r="H129" s="85">
        <v>8.07</v>
      </c>
      <c r="I129" s="86">
        <v>3.32E-2</v>
      </c>
      <c r="J129" s="87">
        <v>160892.94040584966</v>
      </c>
    </row>
    <row r="130" spans="1:13" s="81" customFormat="1" ht="60" hidden="1" x14ac:dyDescent="0.25">
      <c r="A130" s="82" t="s">
        <v>336</v>
      </c>
      <c r="B130" s="90" t="s">
        <v>337</v>
      </c>
      <c r="C130" s="92" t="s">
        <v>338</v>
      </c>
      <c r="D130" s="85">
        <v>2</v>
      </c>
      <c r="E130" s="85">
        <v>9</v>
      </c>
      <c r="F130" s="85"/>
      <c r="G130" s="85" t="s">
        <v>118</v>
      </c>
      <c r="H130" s="85">
        <v>4.88</v>
      </c>
      <c r="I130" s="86">
        <v>5.8400000000000001E-2</v>
      </c>
      <c r="J130" s="87">
        <v>110455.56219164681</v>
      </c>
    </row>
    <row r="131" spans="1:13" s="81" customFormat="1" ht="30" hidden="1" x14ac:dyDescent="0.25">
      <c r="A131" s="99" t="s">
        <v>339</v>
      </c>
      <c r="B131" s="100" t="s">
        <v>340</v>
      </c>
      <c r="C131" s="101" t="s">
        <v>341</v>
      </c>
      <c r="D131" s="88">
        <v>5</v>
      </c>
      <c r="E131" s="88">
        <v>5</v>
      </c>
      <c r="F131" s="88">
        <v>2</v>
      </c>
      <c r="G131" s="88" t="s">
        <v>110</v>
      </c>
      <c r="H131" s="88">
        <v>2.16</v>
      </c>
      <c r="I131" s="102">
        <v>0.32500000000000001</v>
      </c>
      <c r="J131" s="103">
        <v>52723</v>
      </c>
      <c r="K131" s="93">
        <v>1</v>
      </c>
      <c r="L131" s="94">
        <f>J131*K131</f>
        <v>52723</v>
      </c>
    </row>
    <row r="132" spans="1:13" s="81" customFormat="1" ht="60" hidden="1" x14ac:dyDescent="0.25">
      <c r="A132" s="82" t="s">
        <v>342</v>
      </c>
      <c r="B132" s="90" t="s">
        <v>343</v>
      </c>
      <c r="C132" s="92" t="s">
        <v>344</v>
      </c>
      <c r="D132" s="85">
        <v>14</v>
      </c>
      <c r="E132" s="85">
        <v>7</v>
      </c>
      <c r="F132" s="85"/>
      <c r="G132" s="85" t="s">
        <v>16</v>
      </c>
      <c r="H132" s="85">
        <v>3.53</v>
      </c>
      <c r="I132" s="86">
        <v>7.1099999999999997E-2</v>
      </c>
      <c r="J132" s="87">
        <v>66729.807889110351</v>
      </c>
      <c r="K132" s="124"/>
      <c r="L132" s="124"/>
    </row>
    <row r="133" spans="1:13" s="81" customFormat="1" hidden="1" x14ac:dyDescent="0.25">
      <c r="A133" s="82" t="s">
        <v>345</v>
      </c>
      <c r="B133" s="83" t="s">
        <v>346</v>
      </c>
      <c r="C133" s="84" t="s">
        <v>347</v>
      </c>
      <c r="D133" s="85">
        <v>1</v>
      </c>
      <c r="E133" s="85">
        <v>14</v>
      </c>
      <c r="F133" s="85">
        <v>2</v>
      </c>
      <c r="G133" s="85" t="s">
        <v>75</v>
      </c>
      <c r="H133" s="85">
        <v>10.11</v>
      </c>
      <c r="I133" s="86">
        <v>2.1499999999999998E-2</v>
      </c>
      <c r="J133" s="87">
        <v>248167.22</v>
      </c>
      <c r="K133" s="88">
        <v>3</v>
      </c>
      <c r="L133" s="89">
        <f>J133*K133</f>
        <v>744501.66</v>
      </c>
    </row>
    <row r="134" spans="1:13" s="81" customFormat="1" ht="45" hidden="1" x14ac:dyDescent="0.25">
      <c r="A134" s="99" t="s">
        <v>348</v>
      </c>
      <c r="B134" s="100" t="s">
        <v>349</v>
      </c>
      <c r="C134" s="122" t="s">
        <v>350</v>
      </c>
      <c r="D134" s="88">
        <v>14</v>
      </c>
      <c r="E134" s="88">
        <v>6</v>
      </c>
      <c r="F134" s="88">
        <v>2</v>
      </c>
      <c r="G134" s="88" t="s">
        <v>114</v>
      </c>
      <c r="H134" s="88">
        <v>2.68</v>
      </c>
      <c r="I134" s="102">
        <v>8.7599999999999997E-2</v>
      </c>
      <c r="J134" s="103">
        <v>54147.32</v>
      </c>
      <c r="K134" s="97">
        <v>1</v>
      </c>
      <c r="L134" s="98">
        <f>J134*K134</f>
        <v>54147.32</v>
      </c>
    </row>
    <row r="135" spans="1:13" s="81" customFormat="1" ht="30" hidden="1" x14ac:dyDescent="0.25">
      <c r="A135" s="82" t="s">
        <v>351</v>
      </c>
      <c r="B135" s="83" t="s">
        <v>86</v>
      </c>
      <c r="C135" s="84" t="s">
        <v>352</v>
      </c>
      <c r="D135" s="85">
        <v>1</v>
      </c>
      <c r="E135" s="85">
        <v>3</v>
      </c>
      <c r="F135" s="85">
        <v>3</v>
      </c>
      <c r="G135" s="85" t="s">
        <v>20</v>
      </c>
      <c r="H135" s="85">
        <v>1.07</v>
      </c>
      <c r="I135" s="86">
        <v>0.23710000000000001</v>
      </c>
      <c r="J135" s="87">
        <v>33296.187951253705</v>
      </c>
      <c r="K135" s="97">
        <v>6</v>
      </c>
      <c r="L135" s="98">
        <f>K135*J135</f>
        <v>199777.12770752225</v>
      </c>
    </row>
    <row r="136" spans="1:13" s="81" customFormat="1" ht="30" hidden="1" x14ac:dyDescent="0.25">
      <c r="A136" s="82" t="s">
        <v>353</v>
      </c>
      <c r="B136" s="83" t="s">
        <v>354</v>
      </c>
      <c r="C136" s="84" t="s">
        <v>355</v>
      </c>
      <c r="D136" s="85">
        <v>5</v>
      </c>
      <c r="E136" s="85">
        <v>4</v>
      </c>
      <c r="F136" s="85"/>
      <c r="G136" s="85" t="s">
        <v>32</v>
      </c>
      <c r="H136" s="85">
        <v>1.37</v>
      </c>
      <c r="I136" s="86">
        <v>0.1875</v>
      </c>
      <c r="J136" s="87">
        <v>23361.925776023945</v>
      </c>
    </row>
    <row r="137" spans="1:13" s="81" customFormat="1" ht="30" hidden="1" x14ac:dyDescent="0.25">
      <c r="A137" s="82" t="s">
        <v>356</v>
      </c>
      <c r="B137" s="83" t="s">
        <v>357</v>
      </c>
      <c r="C137" s="84" t="s">
        <v>358</v>
      </c>
      <c r="D137" s="85">
        <v>5</v>
      </c>
      <c r="E137" s="85">
        <v>4</v>
      </c>
      <c r="F137" s="85"/>
      <c r="G137" s="85" t="s">
        <v>32</v>
      </c>
      <c r="H137" s="85">
        <v>1.37</v>
      </c>
      <c r="I137" s="86">
        <v>0.1875</v>
      </c>
      <c r="J137" s="87">
        <v>23762.755716334665</v>
      </c>
    </row>
    <row r="138" spans="1:13" s="81" customFormat="1" hidden="1" x14ac:dyDescent="0.25">
      <c r="A138" s="99" t="s">
        <v>359</v>
      </c>
      <c r="B138" s="100" t="s">
        <v>360</v>
      </c>
      <c r="C138" s="122" t="s">
        <v>361</v>
      </c>
      <c r="D138" s="88">
        <v>1</v>
      </c>
      <c r="E138" s="88">
        <v>6</v>
      </c>
      <c r="F138" s="88">
        <v>3</v>
      </c>
      <c r="G138" s="88" t="s">
        <v>114</v>
      </c>
      <c r="H138" s="88">
        <v>2.68</v>
      </c>
      <c r="I138" s="102">
        <v>8.7599999999999997E-2</v>
      </c>
      <c r="J138" s="103">
        <v>145795.66</v>
      </c>
      <c r="K138" s="88">
        <v>16</v>
      </c>
      <c r="L138" s="89">
        <f>J138*K138</f>
        <v>2332730.56</v>
      </c>
    </row>
    <row r="139" spans="1:13" s="81" customFormat="1" ht="30" hidden="1" x14ac:dyDescent="0.25">
      <c r="A139" s="82" t="s">
        <v>362</v>
      </c>
      <c r="B139" s="83" t="s">
        <v>340</v>
      </c>
      <c r="C139" s="84" t="s">
        <v>363</v>
      </c>
      <c r="D139" s="85">
        <v>8</v>
      </c>
      <c r="E139" s="85">
        <v>3</v>
      </c>
      <c r="F139" s="85">
        <v>1</v>
      </c>
      <c r="G139" s="85" t="s">
        <v>20</v>
      </c>
      <c r="H139" s="85">
        <v>1.07</v>
      </c>
      <c r="I139" s="86">
        <v>0.23710000000000001</v>
      </c>
      <c r="J139" s="87">
        <v>4963.4381900520411</v>
      </c>
      <c r="K139" s="97">
        <v>2</v>
      </c>
      <c r="L139" s="98">
        <f>J139*K139</f>
        <v>9926.8763801040823</v>
      </c>
    </row>
    <row r="140" spans="1:13" s="81" customFormat="1" ht="45" hidden="1" x14ac:dyDescent="0.25">
      <c r="A140" s="82" t="s">
        <v>364</v>
      </c>
      <c r="B140" s="83" t="s">
        <v>365</v>
      </c>
      <c r="C140" s="84" t="s">
        <v>366</v>
      </c>
      <c r="D140" s="85">
        <v>3</v>
      </c>
      <c r="E140" s="85">
        <v>4</v>
      </c>
      <c r="F140" s="85"/>
      <c r="G140" s="85" t="s">
        <v>32</v>
      </c>
      <c r="H140" s="85">
        <v>1.37</v>
      </c>
      <c r="I140" s="86">
        <v>0.1875</v>
      </c>
      <c r="J140" s="87">
        <v>16463.206230915785</v>
      </c>
    </row>
    <row r="141" spans="1:13" s="81" customFormat="1" ht="30" hidden="1" x14ac:dyDescent="0.25">
      <c r="A141" s="82" t="s">
        <v>367</v>
      </c>
      <c r="B141" s="90" t="s">
        <v>368</v>
      </c>
      <c r="C141" s="92" t="s">
        <v>369</v>
      </c>
      <c r="D141" s="85">
        <v>1</v>
      </c>
      <c r="E141" s="85">
        <v>7</v>
      </c>
      <c r="F141" s="85"/>
      <c r="G141" s="85" t="s">
        <v>16</v>
      </c>
      <c r="H141" s="85">
        <v>3.53</v>
      </c>
      <c r="I141" s="86">
        <v>7.1099999999999997E-2</v>
      </c>
      <c r="J141" s="87">
        <v>42216.77</v>
      </c>
      <c r="K141" s="88"/>
      <c r="L141" s="89">
        <f>J141*K141</f>
        <v>0</v>
      </c>
    </row>
    <row r="142" spans="1:13" s="81" customFormat="1" ht="30" hidden="1" x14ac:dyDescent="0.25">
      <c r="A142" s="82" t="s">
        <v>370</v>
      </c>
      <c r="B142" s="90" t="s">
        <v>313</v>
      </c>
      <c r="C142" s="92" t="s">
        <v>371</v>
      </c>
      <c r="D142" s="85">
        <v>1</v>
      </c>
      <c r="E142" s="85">
        <v>8</v>
      </c>
      <c r="F142" s="85"/>
      <c r="G142" s="85" t="s">
        <v>99</v>
      </c>
      <c r="H142" s="85">
        <v>4.4400000000000004</v>
      </c>
      <c r="I142" s="86">
        <v>7.7700000000000005E-2</v>
      </c>
      <c r="J142" s="87">
        <v>79008.1845446855</v>
      </c>
    </row>
    <row r="143" spans="1:13" s="81" customFormat="1" hidden="1" x14ac:dyDescent="0.25">
      <c r="A143" s="82" t="s">
        <v>372</v>
      </c>
      <c r="B143" s="90" t="s">
        <v>373</v>
      </c>
      <c r="C143" s="91" t="s">
        <v>374</v>
      </c>
      <c r="D143" s="85">
        <v>1</v>
      </c>
      <c r="E143" s="85">
        <v>8</v>
      </c>
      <c r="F143" s="85"/>
      <c r="G143" s="85" t="s">
        <v>99</v>
      </c>
      <c r="H143" s="85">
        <v>4.4400000000000004</v>
      </c>
      <c r="I143" s="86">
        <v>7.7700000000000005E-2</v>
      </c>
      <c r="J143" s="96">
        <v>75580.21154045203</v>
      </c>
    </row>
    <row r="144" spans="1:13" x14ac:dyDescent="0.25">
      <c r="A144" s="37" t="s">
        <v>375</v>
      </c>
      <c r="B144" s="38" t="s">
        <v>177</v>
      </c>
      <c r="C144" s="128" t="s">
        <v>376</v>
      </c>
      <c r="D144" s="40">
        <v>1</v>
      </c>
      <c r="E144" s="40">
        <v>15</v>
      </c>
      <c r="F144" s="40">
        <v>2</v>
      </c>
      <c r="G144" s="40" t="s">
        <v>1252</v>
      </c>
      <c r="H144" s="40">
        <v>14.75</v>
      </c>
      <c r="I144" s="41">
        <v>1.55E-2</v>
      </c>
      <c r="J144" s="42">
        <v>350525.1</v>
      </c>
      <c r="K144" s="40">
        <v>3</v>
      </c>
      <c r="L144" s="44">
        <f>J144*K144</f>
        <v>1051575.2999999998</v>
      </c>
      <c r="M144" s="1" t="str">
        <f>VLOOKUP(A144,'[1]Схемы лекарственной терапии КС'!$A$114:$E$701,5,0)</f>
        <v>st19.119</v>
      </c>
    </row>
    <row r="145" spans="1:13" s="81" customFormat="1" hidden="1" x14ac:dyDescent="0.25">
      <c r="A145" s="82" t="s">
        <v>377</v>
      </c>
      <c r="B145" s="83" t="s">
        <v>378</v>
      </c>
      <c r="C145" s="84" t="s">
        <v>379</v>
      </c>
      <c r="D145" s="85">
        <v>1</v>
      </c>
      <c r="E145" s="85">
        <v>13</v>
      </c>
      <c r="F145" s="85"/>
      <c r="G145" s="85" t="s">
        <v>132</v>
      </c>
      <c r="H145" s="85">
        <v>8.07</v>
      </c>
      <c r="I145" s="86">
        <v>3.32E-2</v>
      </c>
      <c r="J145" s="80">
        <v>183987.47712640982</v>
      </c>
    </row>
    <row r="146" spans="1:13" s="81" customFormat="1" hidden="1" x14ac:dyDescent="0.25">
      <c r="A146" s="82" t="s">
        <v>380</v>
      </c>
      <c r="B146" s="90" t="s">
        <v>381</v>
      </c>
      <c r="C146" s="91" t="s">
        <v>382</v>
      </c>
      <c r="D146" s="85">
        <v>5</v>
      </c>
      <c r="E146" s="85">
        <v>12</v>
      </c>
      <c r="F146" s="85"/>
      <c r="G146" s="85" t="s">
        <v>212</v>
      </c>
      <c r="H146" s="85">
        <v>6.76</v>
      </c>
      <c r="I146" s="86">
        <v>5.8999999999999997E-2</v>
      </c>
      <c r="J146" s="87">
        <v>19240.226851596482</v>
      </c>
    </row>
    <row r="147" spans="1:13" s="81" customFormat="1" ht="30" hidden="1" x14ac:dyDescent="0.25">
      <c r="A147" s="82" t="s">
        <v>383</v>
      </c>
      <c r="B147" s="83" t="s">
        <v>384</v>
      </c>
      <c r="C147" s="92" t="s">
        <v>385</v>
      </c>
      <c r="D147" s="85">
        <v>1</v>
      </c>
      <c r="E147" s="85">
        <v>14</v>
      </c>
      <c r="F147" s="85">
        <v>1</v>
      </c>
      <c r="G147" s="85" t="s">
        <v>75</v>
      </c>
      <c r="H147" s="85">
        <v>10.11</v>
      </c>
      <c r="I147" s="86">
        <v>2.1499999999999998E-2</v>
      </c>
      <c r="J147" s="87">
        <v>198520.68</v>
      </c>
      <c r="K147" s="88">
        <v>29</v>
      </c>
      <c r="L147" s="89">
        <f>J147*K147</f>
        <v>5757099.7199999997</v>
      </c>
    </row>
    <row r="148" spans="1:13" s="81" customFormat="1" hidden="1" x14ac:dyDescent="0.25">
      <c r="A148" s="82" t="s">
        <v>386</v>
      </c>
      <c r="B148" s="83" t="s">
        <v>197</v>
      </c>
      <c r="C148" s="84" t="s">
        <v>387</v>
      </c>
      <c r="D148" s="85">
        <v>1</v>
      </c>
      <c r="E148" s="85">
        <v>4</v>
      </c>
      <c r="F148" s="85"/>
      <c r="G148" s="85" t="s">
        <v>32</v>
      </c>
      <c r="H148" s="85">
        <v>1.37</v>
      </c>
      <c r="I148" s="86">
        <v>0.1875</v>
      </c>
      <c r="J148" s="87">
        <v>19507.821321758689</v>
      </c>
    </row>
    <row r="149" spans="1:13" s="81" customFormat="1" hidden="1" x14ac:dyDescent="0.25">
      <c r="A149" s="82" t="s">
        <v>388</v>
      </c>
      <c r="B149" s="90" t="s">
        <v>252</v>
      </c>
      <c r="C149" s="91" t="s">
        <v>389</v>
      </c>
      <c r="D149" s="85">
        <v>5</v>
      </c>
      <c r="E149" s="85">
        <v>2</v>
      </c>
      <c r="F149" s="85"/>
      <c r="G149" s="85" t="s">
        <v>44</v>
      </c>
      <c r="H149" s="85">
        <v>0.76</v>
      </c>
      <c r="I149" s="86">
        <v>0.41670000000000001</v>
      </c>
      <c r="J149" s="87">
        <v>4104.5834147026035</v>
      </c>
    </row>
    <row r="150" spans="1:13" s="81" customFormat="1" ht="45" hidden="1" x14ac:dyDescent="0.25">
      <c r="A150" s="99" t="s">
        <v>390</v>
      </c>
      <c r="B150" s="100" t="s">
        <v>391</v>
      </c>
      <c r="C150" s="122" t="s">
        <v>392</v>
      </c>
      <c r="D150" s="88">
        <v>1</v>
      </c>
      <c r="E150" s="88">
        <v>6</v>
      </c>
      <c r="F150" s="88">
        <v>2</v>
      </c>
      <c r="G150" s="88" t="s">
        <v>114</v>
      </c>
      <c r="H150" s="88">
        <v>2.68</v>
      </c>
      <c r="I150" s="102">
        <v>8.7599999999999997E-2</v>
      </c>
      <c r="J150" s="103">
        <v>52904.32</v>
      </c>
      <c r="K150" s="88">
        <v>1</v>
      </c>
      <c r="L150" s="89">
        <f>J150*K150</f>
        <v>52904.32</v>
      </c>
    </row>
    <row r="151" spans="1:13" s="81" customFormat="1" hidden="1" x14ac:dyDescent="0.25">
      <c r="A151" s="82" t="s">
        <v>393</v>
      </c>
      <c r="B151" s="90" t="s">
        <v>394</v>
      </c>
      <c r="C151" s="91" t="s">
        <v>395</v>
      </c>
      <c r="D151" s="85">
        <v>3</v>
      </c>
      <c r="E151" s="85">
        <v>2</v>
      </c>
      <c r="F151" s="85"/>
      <c r="G151" s="85" t="s">
        <v>44</v>
      </c>
      <c r="H151" s="85">
        <v>0.76</v>
      </c>
      <c r="I151" s="86">
        <v>0.41670000000000001</v>
      </c>
      <c r="J151" s="87">
        <v>6644.2874618642199</v>
      </c>
    </row>
    <row r="152" spans="1:13" s="81" customFormat="1" hidden="1" x14ac:dyDescent="0.25">
      <c r="A152" s="82" t="s">
        <v>396</v>
      </c>
      <c r="B152" s="90" t="s">
        <v>267</v>
      </c>
      <c r="C152" s="91" t="s">
        <v>397</v>
      </c>
      <c r="D152" s="85">
        <v>3</v>
      </c>
      <c r="E152" s="85">
        <v>1</v>
      </c>
      <c r="F152" s="85"/>
      <c r="G152" s="85" t="s">
        <v>24</v>
      </c>
      <c r="H152" s="85">
        <v>0.4</v>
      </c>
      <c r="I152" s="86">
        <v>0.55630000000000002</v>
      </c>
      <c r="J152" s="87">
        <v>3714.0161774951789</v>
      </c>
    </row>
    <row r="153" spans="1:13" s="81" customFormat="1" ht="60" hidden="1" x14ac:dyDescent="0.25">
      <c r="A153" s="99" t="s">
        <v>398</v>
      </c>
      <c r="B153" s="100" t="s">
        <v>399</v>
      </c>
      <c r="C153" s="122" t="s">
        <v>400</v>
      </c>
      <c r="D153" s="88" t="s">
        <v>171</v>
      </c>
      <c r="E153" s="88">
        <v>6</v>
      </c>
      <c r="F153" s="88">
        <v>2</v>
      </c>
      <c r="G153" s="88" t="s">
        <v>114</v>
      </c>
      <c r="H153" s="88">
        <v>2.68</v>
      </c>
      <c r="I153" s="102">
        <v>8.7599999999999997E-2</v>
      </c>
      <c r="J153" s="103">
        <v>74872.87</v>
      </c>
      <c r="K153" s="88">
        <v>48</v>
      </c>
      <c r="L153" s="89">
        <f>J153*K153</f>
        <v>3593897.76</v>
      </c>
    </row>
    <row r="154" spans="1:13" s="81" customFormat="1" hidden="1" x14ac:dyDescent="0.25">
      <c r="A154" s="82" t="s">
        <v>401</v>
      </c>
      <c r="B154" s="90" t="s">
        <v>399</v>
      </c>
      <c r="C154" s="91" t="s">
        <v>400</v>
      </c>
      <c r="D154" s="85">
        <v>3</v>
      </c>
      <c r="E154" s="85">
        <v>10</v>
      </c>
      <c r="F154" s="85"/>
      <c r="G154" s="85" t="s">
        <v>188</v>
      </c>
      <c r="H154" s="85">
        <v>5.25</v>
      </c>
      <c r="I154" s="86">
        <v>5.79E-2</v>
      </c>
      <c r="J154" s="87">
        <v>72872.865851339084</v>
      </c>
    </row>
    <row r="155" spans="1:13" s="81" customFormat="1" ht="30" hidden="1" x14ac:dyDescent="0.25">
      <c r="A155" s="82" t="s">
        <v>402</v>
      </c>
      <c r="B155" s="83" t="s">
        <v>38</v>
      </c>
      <c r="C155" s="84" t="s">
        <v>403</v>
      </c>
      <c r="D155" s="85">
        <v>1</v>
      </c>
      <c r="E155" s="85">
        <v>3</v>
      </c>
      <c r="F155" s="85">
        <v>2</v>
      </c>
      <c r="G155" s="85" t="s">
        <v>20</v>
      </c>
      <c r="H155" s="85">
        <v>1.07</v>
      </c>
      <c r="I155" s="86">
        <v>0.23710000000000001</v>
      </c>
      <c r="J155" s="87">
        <v>17598.25</v>
      </c>
      <c r="K155" s="93">
        <v>4</v>
      </c>
      <c r="L155" s="94">
        <f>J155*K155</f>
        <v>70393</v>
      </c>
    </row>
    <row r="156" spans="1:13" s="81" customFormat="1" ht="30" hidden="1" x14ac:dyDescent="0.25">
      <c r="A156" s="82" t="s">
        <v>404</v>
      </c>
      <c r="B156" s="83" t="s">
        <v>38</v>
      </c>
      <c r="C156" s="84" t="s">
        <v>403</v>
      </c>
      <c r="D156" s="85">
        <v>2</v>
      </c>
      <c r="E156" s="85">
        <v>5</v>
      </c>
      <c r="F156" s="85">
        <v>1</v>
      </c>
      <c r="G156" s="85" t="s">
        <v>110</v>
      </c>
      <c r="H156" s="85">
        <v>2.16</v>
      </c>
      <c r="I156" s="86">
        <v>0.32500000000000001</v>
      </c>
      <c r="J156" s="87">
        <v>31675.14</v>
      </c>
      <c r="K156" s="88">
        <v>1</v>
      </c>
      <c r="L156" s="89">
        <f>K156*J156</f>
        <v>31675.14</v>
      </c>
    </row>
    <row r="157" spans="1:13" s="81" customFormat="1" hidden="1" x14ac:dyDescent="0.25">
      <c r="A157" s="82" t="s">
        <v>405</v>
      </c>
      <c r="B157" s="90" t="s">
        <v>406</v>
      </c>
      <c r="C157" s="91" t="s">
        <v>407</v>
      </c>
      <c r="D157" s="85">
        <v>1</v>
      </c>
      <c r="E157" s="85">
        <v>10</v>
      </c>
      <c r="F157" s="85"/>
      <c r="G157" s="85" t="s">
        <v>188</v>
      </c>
      <c r="H157" s="85">
        <v>5.25</v>
      </c>
      <c r="I157" s="86">
        <v>5.79E-2</v>
      </c>
      <c r="J157" s="96">
        <v>187990.88328988108</v>
      </c>
    </row>
    <row r="158" spans="1:13" ht="30" x14ac:dyDescent="0.25">
      <c r="A158" s="37" t="s">
        <v>408</v>
      </c>
      <c r="B158" s="38" t="s">
        <v>406</v>
      </c>
      <c r="C158" s="128" t="s">
        <v>407</v>
      </c>
      <c r="D158" s="40">
        <v>3</v>
      </c>
      <c r="E158" s="40">
        <v>15</v>
      </c>
      <c r="F158" s="40">
        <v>2</v>
      </c>
      <c r="G158" s="40" t="s">
        <v>1252</v>
      </c>
      <c r="H158" s="40">
        <v>14.75</v>
      </c>
      <c r="I158" s="41">
        <v>1.55E-2</v>
      </c>
      <c r="J158" s="42">
        <v>379573.96</v>
      </c>
      <c r="K158" s="40">
        <v>4</v>
      </c>
      <c r="L158" s="44">
        <f>J158*K158</f>
        <v>1518295.84</v>
      </c>
      <c r="M158" s="1" t="str">
        <f>VLOOKUP(A158,'[1]Схемы лекарственной терапии КС'!$A$114:$E$701,5,0)</f>
        <v>st19.119</v>
      </c>
    </row>
    <row r="159" spans="1:13" s="81" customFormat="1" ht="45" hidden="1" x14ac:dyDescent="0.25">
      <c r="A159" s="82" t="s">
        <v>409</v>
      </c>
      <c r="B159" s="90" t="s">
        <v>410</v>
      </c>
      <c r="C159" s="92" t="s">
        <v>411</v>
      </c>
      <c r="D159" s="85">
        <v>1</v>
      </c>
      <c r="E159" s="85">
        <v>7</v>
      </c>
      <c r="F159" s="85"/>
      <c r="G159" s="85" t="s">
        <v>16</v>
      </c>
      <c r="H159" s="85">
        <v>3.53</v>
      </c>
      <c r="I159" s="86">
        <v>7.1099999999999997E-2</v>
      </c>
      <c r="J159" s="80">
        <v>43298.92</v>
      </c>
      <c r="K159" s="108"/>
      <c r="L159" s="109">
        <f>J159*K159</f>
        <v>0</v>
      </c>
    </row>
    <row r="160" spans="1:13" s="81" customFormat="1" ht="45" hidden="1" x14ac:dyDescent="0.25">
      <c r="A160" s="82" t="s">
        <v>412</v>
      </c>
      <c r="B160" s="83" t="s">
        <v>410</v>
      </c>
      <c r="C160" s="104" t="s">
        <v>411</v>
      </c>
      <c r="D160" s="85">
        <v>3</v>
      </c>
      <c r="E160" s="85">
        <v>14</v>
      </c>
      <c r="F160" s="85">
        <v>2</v>
      </c>
      <c r="G160" s="85" t="s">
        <v>75</v>
      </c>
      <c r="H160" s="85">
        <v>10.11</v>
      </c>
      <c r="I160" s="86">
        <v>2.1499999999999998E-2</v>
      </c>
      <c r="J160" s="87">
        <v>214305.73</v>
      </c>
      <c r="K160" s="88">
        <v>2</v>
      </c>
      <c r="L160" s="89">
        <f>J160*K160</f>
        <v>428611.46</v>
      </c>
    </row>
    <row r="161" spans="1:13" s="81" customFormat="1" hidden="1" x14ac:dyDescent="0.25">
      <c r="A161" s="82" t="s">
        <v>413</v>
      </c>
      <c r="B161" s="90" t="s">
        <v>414</v>
      </c>
      <c r="C161" s="91" t="s">
        <v>415</v>
      </c>
      <c r="D161" s="85">
        <v>8</v>
      </c>
      <c r="E161" s="85">
        <v>12</v>
      </c>
      <c r="F161" s="85"/>
      <c r="G161" s="85" t="s">
        <v>212</v>
      </c>
      <c r="H161" s="85">
        <v>6.76</v>
      </c>
      <c r="I161" s="86">
        <v>5.8999999999999997E-2</v>
      </c>
      <c r="J161" s="96">
        <v>18428.999953363087</v>
      </c>
    </row>
    <row r="162" spans="1:13" ht="29.25" customHeight="1" x14ac:dyDescent="0.25">
      <c r="A162" s="37" t="s">
        <v>416</v>
      </c>
      <c r="B162" s="38" t="s">
        <v>414</v>
      </c>
      <c r="C162" s="128" t="s">
        <v>415</v>
      </c>
      <c r="D162" s="40">
        <v>16</v>
      </c>
      <c r="E162" s="40">
        <v>15</v>
      </c>
      <c r="F162" s="40">
        <v>2</v>
      </c>
      <c r="G162" s="40" t="s">
        <v>1252</v>
      </c>
      <c r="H162" s="40">
        <v>14.75</v>
      </c>
      <c r="I162" s="41">
        <v>1.55E-2</v>
      </c>
      <c r="J162" s="42">
        <v>361077</v>
      </c>
      <c r="K162" s="40">
        <v>3</v>
      </c>
      <c r="L162" s="44">
        <f>J162*K162</f>
        <v>1083231</v>
      </c>
      <c r="M162" s="1" t="str">
        <f>VLOOKUP(A162,'[1]Схемы лекарственной терапии КС'!$A$114:$E$701,5,0)</f>
        <v>st19.119</v>
      </c>
    </row>
    <row r="163" spans="1:13" s="81" customFormat="1" hidden="1" x14ac:dyDescent="0.25">
      <c r="A163" s="82" t="s">
        <v>417</v>
      </c>
      <c r="B163" s="90" t="s">
        <v>418</v>
      </c>
      <c r="C163" s="91" t="s">
        <v>419</v>
      </c>
      <c r="D163" s="85">
        <v>1</v>
      </c>
      <c r="E163" s="85">
        <v>1</v>
      </c>
      <c r="F163" s="85"/>
      <c r="G163" s="85" t="s">
        <v>24</v>
      </c>
      <c r="H163" s="85">
        <v>0.4</v>
      </c>
      <c r="I163" s="86">
        <v>0.55630000000000002</v>
      </c>
      <c r="J163" s="80">
        <v>1536.6446583764634</v>
      </c>
    </row>
    <row r="164" spans="1:13" s="81" customFormat="1" hidden="1" x14ac:dyDescent="0.25">
      <c r="A164" s="82" t="s">
        <v>420</v>
      </c>
      <c r="B164" s="83" t="s">
        <v>421</v>
      </c>
      <c r="C164" s="84" t="s">
        <v>422</v>
      </c>
      <c r="D164" s="85">
        <v>1</v>
      </c>
      <c r="E164" s="85">
        <v>13</v>
      </c>
      <c r="F164" s="85"/>
      <c r="G164" s="85" t="s">
        <v>132</v>
      </c>
      <c r="H164" s="85">
        <v>8.07</v>
      </c>
      <c r="I164" s="86">
        <v>3.32E-2</v>
      </c>
      <c r="J164" s="87">
        <v>195097.90566654081</v>
      </c>
    </row>
    <row r="165" spans="1:13" s="81" customFormat="1" ht="60" hidden="1" x14ac:dyDescent="0.25">
      <c r="A165" s="82" t="s">
        <v>423</v>
      </c>
      <c r="B165" s="83" t="s">
        <v>424</v>
      </c>
      <c r="C165" s="84" t="s">
        <v>425</v>
      </c>
      <c r="D165" s="85">
        <v>1</v>
      </c>
      <c r="E165" s="85">
        <v>3</v>
      </c>
      <c r="F165" s="85">
        <v>2</v>
      </c>
      <c r="G165" s="85" t="s">
        <v>20</v>
      </c>
      <c r="H165" s="85">
        <v>1.07</v>
      </c>
      <c r="I165" s="86">
        <v>0.23710000000000001</v>
      </c>
      <c r="J165" s="87">
        <v>18369.02</v>
      </c>
      <c r="K165" s="88">
        <v>16</v>
      </c>
      <c r="L165" s="89">
        <f>J165*K165</f>
        <v>293904.32</v>
      </c>
    </row>
    <row r="166" spans="1:13" s="81" customFormat="1" ht="60" hidden="1" x14ac:dyDescent="0.25">
      <c r="A166" s="82" t="s">
        <v>426</v>
      </c>
      <c r="B166" s="83" t="s">
        <v>424</v>
      </c>
      <c r="C166" s="84" t="s">
        <v>427</v>
      </c>
      <c r="D166" s="85">
        <v>2</v>
      </c>
      <c r="E166" s="85">
        <v>4</v>
      </c>
      <c r="F166" s="85"/>
      <c r="G166" s="85" t="s">
        <v>32</v>
      </c>
      <c r="H166" s="85">
        <v>1.37</v>
      </c>
      <c r="I166" s="86">
        <v>0.1875</v>
      </c>
      <c r="J166" s="87">
        <v>16369.018999060376</v>
      </c>
    </row>
    <row r="167" spans="1:13" s="81" customFormat="1" hidden="1" x14ac:dyDescent="0.25">
      <c r="A167" s="82" t="s">
        <v>428</v>
      </c>
      <c r="B167" s="90" t="s">
        <v>429</v>
      </c>
      <c r="C167" s="91" t="s">
        <v>430</v>
      </c>
      <c r="D167" s="85">
        <v>1</v>
      </c>
      <c r="E167" s="85">
        <v>16</v>
      </c>
      <c r="F167" s="85"/>
      <c r="G167" s="85" t="s">
        <v>431</v>
      </c>
      <c r="H167" s="85">
        <v>17.2</v>
      </c>
      <c r="I167" s="86">
        <v>1.1900000000000001E-2</v>
      </c>
      <c r="J167" s="87">
        <v>391754.09890929528</v>
      </c>
    </row>
    <row r="168" spans="1:13" s="81" customFormat="1" hidden="1" x14ac:dyDescent="0.25">
      <c r="A168" s="82" t="s">
        <v>432</v>
      </c>
      <c r="B168" s="90" t="s">
        <v>433</v>
      </c>
      <c r="C168" s="91" t="s">
        <v>434</v>
      </c>
      <c r="D168" s="85">
        <v>1</v>
      </c>
      <c r="E168" s="85">
        <v>16</v>
      </c>
      <c r="F168" s="85"/>
      <c r="G168" s="85" t="s">
        <v>431</v>
      </c>
      <c r="H168" s="85">
        <v>17.2</v>
      </c>
      <c r="I168" s="86">
        <v>1.1900000000000001E-2</v>
      </c>
      <c r="J168" s="87">
        <v>394781.20894062938</v>
      </c>
    </row>
    <row r="169" spans="1:13" s="81" customFormat="1" hidden="1" x14ac:dyDescent="0.25">
      <c r="A169" s="82" t="s">
        <v>435</v>
      </c>
      <c r="B169" s="90" t="s">
        <v>436</v>
      </c>
      <c r="C169" s="91" t="s">
        <v>437</v>
      </c>
      <c r="D169" s="85">
        <v>1</v>
      </c>
      <c r="E169" s="85">
        <v>16</v>
      </c>
      <c r="F169" s="85"/>
      <c r="G169" s="85" t="s">
        <v>431</v>
      </c>
      <c r="H169" s="85">
        <v>17.2</v>
      </c>
      <c r="I169" s="86">
        <v>1.1900000000000001E-2</v>
      </c>
      <c r="J169" s="87">
        <v>390281.81936280633</v>
      </c>
    </row>
    <row r="170" spans="1:13" s="81" customFormat="1" hidden="1" x14ac:dyDescent="0.25">
      <c r="A170" s="82" t="s">
        <v>438</v>
      </c>
      <c r="B170" s="90" t="s">
        <v>439</v>
      </c>
      <c r="C170" s="91" t="s">
        <v>440</v>
      </c>
      <c r="D170" s="85">
        <v>1</v>
      </c>
      <c r="E170" s="85">
        <v>10</v>
      </c>
      <c r="F170" s="85"/>
      <c r="G170" s="85" t="s">
        <v>188</v>
      </c>
      <c r="H170" s="85">
        <v>5.25</v>
      </c>
      <c r="I170" s="86">
        <v>5.79E-2</v>
      </c>
      <c r="J170" s="87">
        <v>117213.13812137695</v>
      </c>
    </row>
    <row r="171" spans="1:13" s="81" customFormat="1" hidden="1" x14ac:dyDescent="0.25">
      <c r="A171" s="82" t="s">
        <v>441</v>
      </c>
      <c r="B171" s="90" t="s">
        <v>442</v>
      </c>
      <c r="C171" s="91" t="s">
        <v>443</v>
      </c>
      <c r="D171" s="85">
        <v>1</v>
      </c>
      <c r="E171" s="85">
        <v>17</v>
      </c>
      <c r="F171" s="85"/>
      <c r="G171" s="85" t="s">
        <v>103</v>
      </c>
      <c r="H171" s="85">
        <v>29.17</v>
      </c>
      <c r="I171" s="86">
        <v>6.8999999999999999E-3</v>
      </c>
      <c r="J171" s="87">
        <v>941539.79446204356</v>
      </c>
    </row>
    <row r="172" spans="1:13" s="81" customFormat="1" hidden="1" x14ac:dyDescent="0.25">
      <c r="A172" s="82" t="s">
        <v>444</v>
      </c>
      <c r="B172" s="90" t="s">
        <v>161</v>
      </c>
      <c r="C172" s="91" t="s">
        <v>445</v>
      </c>
      <c r="D172" s="85" t="s">
        <v>171</v>
      </c>
      <c r="E172" s="85">
        <v>2</v>
      </c>
      <c r="F172" s="85"/>
      <c r="G172" s="85" t="s">
        <v>44</v>
      </c>
      <c r="H172" s="85">
        <v>0.76</v>
      </c>
      <c r="I172" s="86">
        <v>0.41670000000000001</v>
      </c>
      <c r="J172" s="87">
        <v>10278.41875511828</v>
      </c>
    </row>
    <row r="173" spans="1:13" s="81" customFormat="1" ht="45" hidden="1" x14ac:dyDescent="0.25">
      <c r="A173" s="82" t="s">
        <v>446</v>
      </c>
      <c r="B173" s="83" t="s">
        <v>161</v>
      </c>
      <c r="C173" s="84" t="s">
        <v>445</v>
      </c>
      <c r="D173" s="85">
        <v>3</v>
      </c>
      <c r="E173" s="85">
        <v>4</v>
      </c>
      <c r="F173" s="85"/>
      <c r="G173" s="85" t="s">
        <v>32</v>
      </c>
      <c r="H173" s="85">
        <v>1.37</v>
      </c>
      <c r="I173" s="86">
        <v>0.1875</v>
      </c>
      <c r="J173" s="87">
        <v>10278.418755118284</v>
      </c>
    </row>
    <row r="174" spans="1:13" s="81" customFormat="1" hidden="1" x14ac:dyDescent="0.25">
      <c r="A174" s="82" t="s">
        <v>447</v>
      </c>
      <c r="B174" s="90" t="s">
        <v>26</v>
      </c>
      <c r="C174" s="91" t="s">
        <v>448</v>
      </c>
      <c r="D174" s="85">
        <v>1</v>
      </c>
      <c r="E174" s="85">
        <v>1</v>
      </c>
      <c r="F174" s="85"/>
      <c r="G174" s="85" t="s">
        <v>24</v>
      </c>
      <c r="H174" s="85">
        <v>0.4</v>
      </c>
      <c r="I174" s="86">
        <v>0.55630000000000002</v>
      </c>
      <c r="J174" s="87">
        <v>5530.2081062287834</v>
      </c>
    </row>
    <row r="175" spans="1:13" s="81" customFormat="1" ht="60" hidden="1" x14ac:dyDescent="0.25">
      <c r="A175" s="82" t="s">
        <v>449</v>
      </c>
      <c r="B175" s="90" t="s">
        <v>450</v>
      </c>
      <c r="C175" s="92" t="s">
        <v>451</v>
      </c>
      <c r="D175" s="85">
        <v>2</v>
      </c>
      <c r="E175" s="85">
        <v>10</v>
      </c>
      <c r="F175" s="85"/>
      <c r="G175" s="85" t="s">
        <v>188</v>
      </c>
      <c r="H175" s="85">
        <v>5.25</v>
      </c>
      <c r="I175" s="86">
        <v>5.79E-2</v>
      </c>
      <c r="J175" s="87">
        <v>117792.62815770021</v>
      </c>
    </row>
    <row r="176" spans="1:13" s="81" customFormat="1" ht="75" hidden="1" x14ac:dyDescent="0.25">
      <c r="A176" s="99" t="s">
        <v>452</v>
      </c>
      <c r="B176" s="100" t="s">
        <v>453</v>
      </c>
      <c r="C176" s="122" t="s">
        <v>454</v>
      </c>
      <c r="D176" s="88" t="s">
        <v>171</v>
      </c>
      <c r="E176" s="88">
        <v>6</v>
      </c>
      <c r="F176" s="88">
        <v>3</v>
      </c>
      <c r="G176" s="88" t="s">
        <v>114</v>
      </c>
      <c r="H176" s="88">
        <v>2.68</v>
      </c>
      <c r="I176" s="102">
        <v>8.7599999999999997E-2</v>
      </c>
      <c r="J176" s="103">
        <v>80209.929999999993</v>
      </c>
      <c r="K176" s="88">
        <v>1</v>
      </c>
      <c r="L176" s="89">
        <f>J176*K176</f>
        <v>80209.929999999993</v>
      </c>
    </row>
    <row r="177" spans="1:12" s="81" customFormat="1" ht="75" hidden="1" x14ac:dyDescent="0.25">
      <c r="A177" s="82" t="s">
        <v>455</v>
      </c>
      <c r="B177" s="90" t="s">
        <v>453</v>
      </c>
      <c r="C177" s="92" t="s">
        <v>454</v>
      </c>
      <c r="D177" s="85">
        <v>3</v>
      </c>
      <c r="E177" s="85">
        <v>11</v>
      </c>
      <c r="F177" s="85"/>
      <c r="G177" s="85" t="s">
        <v>226</v>
      </c>
      <c r="H177" s="85">
        <v>5.74</v>
      </c>
      <c r="I177" s="86">
        <v>7.2700000000000001E-2</v>
      </c>
      <c r="J177" s="87">
        <v>80209.931817392484</v>
      </c>
    </row>
    <row r="178" spans="1:12" s="81" customFormat="1" ht="60" hidden="1" x14ac:dyDescent="0.25">
      <c r="A178" s="82" t="s">
        <v>456</v>
      </c>
      <c r="B178" s="83" t="s">
        <v>214</v>
      </c>
      <c r="C178" s="84" t="s">
        <v>457</v>
      </c>
      <c r="D178" s="85">
        <v>2</v>
      </c>
      <c r="E178" s="85">
        <v>3</v>
      </c>
      <c r="F178" s="85">
        <v>2</v>
      </c>
      <c r="G178" s="85" t="s">
        <v>20</v>
      </c>
      <c r="H178" s="85">
        <v>1.07</v>
      </c>
      <c r="I178" s="86">
        <v>0.23710000000000001</v>
      </c>
      <c r="J178" s="87">
        <v>16237.6</v>
      </c>
      <c r="K178" s="88">
        <v>2</v>
      </c>
      <c r="L178" s="89">
        <f>J178*K178</f>
        <v>32475.200000000001</v>
      </c>
    </row>
    <row r="179" spans="1:12" s="81" customFormat="1" ht="45" hidden="1" x14ac:dyDescent="0.25">
      <c r="A179" s="82" t="s">
        <v>458</v>
      </c>
      <c r="B179" s="90" t="s">
        <v>459</v>
      </c>
      <c r="C179" s="92" t="s">
        <v>460</v>
      </c>
      <c r="D179" s="85">
        <v>15</v>
      </c>
      <c r="E179" s="85">
        <v>8</v>
      </c>
      <c r="F179" s="85"/>
      <c r="G179" s="85" t="s">
        <v>99</v>
      </c>
      <c r="H179" s="85">
        <v>4.4400000000000004</v>
      </c>
      <c r="I179" s="86">
        <v>7.7700000000000005E-2</v>
      </c>
      <c r="J179" s="87">
        <v>39671.17341571406</v>
      </c>
    </row>
    <row r="180" spans="1:12" s="81" customFormat="1" hidden="1" x14ac:dyDescent="0.25">
      <c r="A180" s="82" t="s">
        <v>461</v>
      </c>
      <c r="B180" s="90" t="s">
        <v>462</v>
      </c>
      <c r="C180" s="91" t="s">
        <v>463</v>
      </c>
      <c r="D180" s="85">
        <v>1</v>
      </c>
      <c r="E180" s="85">
        <v>1</v>
      </c>
      <c r="F180" s="85"/>
      <c r="G180" s="85" t="s">
        <v>24</v>
      </c>
      <c r="H180" s="85">
        <v>0.4</v>
      </c>
      <c r="I180" s="86">
        <v>0.55630000000000002</v>
      </c>
      <c r="J180" s="87">
        <v>4449.5937295241474</v>
      </c>
    </row>
    <row r="181" spans="1:12" s="81" customFormat="1" hidden="1" x14ac:dyDescent="0.25">
      <c r="A181" s="82" t="s">
        <v>464</v>
      </c>
      <c r="B181" s="83" t="s">
        <v>462</v>
      </c>
      <c r="C181" s="84" t="s">
        <v>463</v>
      </c>
      <c r="D181" s="85">
        <v>2</v>
      </c>
      <c r="E181" s="85">
        <v>3</v>
      </c>
      <c r="F181" s="85">
        <v>2</v>
      </c>
      <c r="G181" s="85" t="s">
        <v>20</v>
      </c>
      <c r="H181" s="85">
        <v>1.07</v>
      </c>
      <c r="I181" s="86">
        <v>0.23710000000000001</v>
      </c>
      <c r="J181" s="87">
        <v>12883</v>
      </c>
      <c r="K181" s="88">
        <v>1</v>
      </c>
      <c r="L181" s="89">
        <f>J181*K181</f>
        <v>12883</v>
      </c>
    </row>
    <row r="182" spans="1:12" s="81" customFormat="1" hidden="1" x14ac:dyDescent="0.25">
      <c r="A182" s="82" t="s">
        <v>465</v>
      </c>
      <c r="B182" s="90" t="s">
        <v>466</v>
      </c>
      <c r="C182" s="91" t="s">
        <v>467</v>
      </c>
      <c r="D182" s="85" t="s">
        <v>468</v>
      </c>
      <c r="E182" s="85">
        <v>1</v>
      </c>
      <c r="F182" s="85"/>
      <c r="G182" s="85" t="s">
        <v>24</v>
      </c>
      <c r="H182" s="85">
        <v>0.4</v>
      </c>
      <c r="I182" s="86">
        <v>0.55630000000000002</v>
      </c>
      <c r="J182" s="87">
        <v>7789.638289943674</v>
      </c>
    </row>
    <row r="183" spans="1:12" s="81" customFormat="1" ht="30" hidden="1" x14ac:dyDescent="0.25">
      <c r="A183" s="82" t="s">
        <v>469</v>
      </c>
      <c r="B183" s="83" t="s">
        <v>466</v>
      </c>
      <c r="C183" s="84" t="s">
        <v>467</v>
      </c>
      <c r="D183" s="85" t="s">
        <v>470</v>
      </c>
      <c r="E183" s="85">
        <v>3</v>
      </c>
      <c r="F183" s="85">
        <v>2</v>
      </c>
      <c r="G183" s="85" t="s">
        <v>20</v>
      </c>
      <c r="H183" s="85">
        <v>1.07</v>
      </c>
      <c r="I183" s="86">
        <v>0.23710000000000001</v>
      </c>
      <c r="J183" s="87">
        <v>13836.24</v>
      </c>
      <c r="K183" s="88">
        <v>2</v>
      </c>
      <c r="L183" s="89">
        <f>J183*K183</f>
        <v>27672.48</v>
      </c>
    </row>
    <row r="184" spans="1:12" s="81" customFormat="1" hidden="1" x14ac:dyDescent="0.25">
      <c r="A184" s="82" t="s">
        <v>471</v>
      </c>
      <c r="B184" s="90" t="s">
        <v>42</v>
      </c>
      <c r="C184" s="91" t="s">
        <v>472</v>
      </c>
      <c r="D184" s="85">
        <v>1</v>
      </c>
      <c r="E184" s="85">
        <v>2</v>
      </c>
      <c r="F184" s="85"/>
      <c r="G184" s="85" t="s">
        <v>44</v>
      </c>
      <c r="H184" s="85">
        <v>0.76</v>
      </c>
      <c r="I184" s="86">
        <v>0.41670000000000001</v>
      </c>
      <c r="J184" s="87">
        <v>10367.42639476751</v>
      </c>
    </row>
    <row r="185" spans="1:12" s="81" customFormat="1" ht="30" hidden="1" x14ac:dyDescent="0.25">
      <c r="A185" s="82" t="s">
        <v>473</v>
      </c>
      <c r="B185" s="83" t="s">
        <v>42</v>
      </c>
      <c r="C185" s="84" t="s">
        <v>472</v>
      </c>
      <c r="D185" s="85">
        <v>2</v>
      </c>
      <c r="E185" s="85">
        <v>4</v>
      </c>
      <c r="F185" s="85"/>
      <c r="G185" s="85" t="s">
        <v>32</v>
      </c>
      <c r="H185" s="85">
        <v>1.37</v>
      </c>
      <c r="I185" s="86">
        <v>0.1875</v>
      </c>
      <c r="J185" s="87">
        <v>14260.820908101141</v>
      </c>
    </row>
    <row r="186" spans="1:12" s="81" customFormat="1" hidden="1" x14ac:dyDescent="0.25">
      <c r="A186" s="82" t="s">
        <v>474</v>
      </c>
      <c r="B186" s="90" t="s">
        <v>475</v>
      </c>
      <c r="C186" s="91" t="s">
        <v>476</v>
      </c>
      <c r="D186" s="85">
        <v>1</v>
      </c>
      <c r="E186" s="85">
        <v>1</v>
      </c>
      <c r="F186" s="85"/>
      <c r="G186" s="85" t="s">
        <v>24</v>
      </c>
      <c r="H186" s="85">
        <v>0.4</v>
      </c>
      <c r="I186" s="86">
        <v>0.55630000000000002</v>
      </c>
      <c r="J186" s="87">
        <v>5643.7807491932099</v>
      </c>
    </row>
    <row r="187" spans="1:12" s="81" customFormat="1" ht="30" hidden="1" x14ac:dyDescent="0.25">
      <c r="A187" s="82" t="s">
        <v>477</v>
      </c>
      <c r="B187" s="83" t="s">
        <v>475</v>
      </c>
      <c r="C187" s="84" t="s">
        <v>476</v>
      </c>
      <c r="D187" s="85">
        <v>2</v>
      </c>
      <c r="E187" s="85">
        <v>3</v>
      </c>
      <c r="F187" s="85">
        <v>2</v>
      </c>
      <c r="G187" s="85" t="s">
        <v>20</v>
      </c>
      <c r="H187" s="85">
        <v>1.07</v>
      </c>
      <c r="I187" s="86">
        <v>0.23710000000000001</v>
      </c>
      <c r="J187" s="87">
        <v>13287.56</v>
      </c>
      <c r="K187" s="93">
        <v>1</v>
      </c>
      <c r="L187" s="94">
        <f>J187*K187</f>
        <v>13287.56</v>
      </c>
    </row>
    <row r="188" spans="1:12" s="81" customFormat="1" ht="45" hidden="1" x14ac:dyDescent="0.25">
      <c r="A188" s="99" t="s">
        <v>478</v>
      </c>
      <c r="B188" s="100" t="s">
        <v>479</v>
      </c>
      <c r="C188" s="101" t="s">
        <v>480</v>
      </c>
      <c r="D188" s="88">
        <v>1</v>
      </c>
      <c r="E188" s="88">
        <v>5</v>
      </c>
      <c r="F188" s="88">
        <v>3</v>
      </c>
      <c r="G188" s="88" t="s">
        <v>110</v>
      </c>
      <c r="H188" s="88">
        <v>2.16</v>
      </c>
      <c r="I188" s="102">
        <v>0.32500000000000001</v>
      </c>
      <c r="J188" s="103">
        <v>74203.02</v>
      </c>
      <c r="K188" s="88">
        <v>1</v>
      </c>
      <c r="L188" s="89">
        <f>J188*K188</f>
        <v>74203.02</v>
      </c>
    </row>
    <row r="189" spans="1:12" s="81" customFormat="1" ht="30" hidden="1" x14ac:dyDescent="0.25">
      <c r="A189" s="82" t="s">
        <v>481</v>
      </c>
      <c r="B189" s="90" t="s">
        <v>479</v>
      </c>
      <c r="C189" s="92" t="s">
        <v>480</v>
      </c>
      <c r="D189" s="85">
        <v>2</v>
      </c>
      <c r="E189" s="85">
        <v>8</v>
      </c>
      <c r="F189" s="85"/>
      <c r="G189" s="85" t="s">
        <v>99</v>
      </c>
      <c r="H189" s="85">
        <v>4.4400000000000004</v>
      </c>
      <c r="I189" s="86">
        <v>7.7700000000000005E-2</v>
      </c>
      <c r="J189" s="87">
        <v>76208.814236245598</v>
      </c>
    </row>
    <row r="190" spans="1:12" s="81" customFormat="1" hidden="1" x14ac:dyDescent="0.25">
      <c r="A190" s="82" t="s">
        <v>482</v>
      </c>
      <c r="B190" s="90" t="s">
        <v>283</v>
      </c>
      <c r="C190" s="91" t="s">
        <v>483</v>
      </c>
      <c r="D190" s="85">
        <v>1</v>
      </c>
      <c r="E190" s="85">
        <v>1</v>
      </c>
      <c r="F190" s="85"/>
      <c r="G190" s="85" t="s">
        <v>24</v>
      </c>
      <c r="H190" s="85">
        <v>0.4</v>
      </c>
      <c r="I190" s="86">
        <v>0.55630000000000002</v>
      </c>
      <c r="J190" s="87">
        <v>1786.8765316075692</v>
      </c>
    </row>
    <row r="191" spans="1:12" s="81" customFormat="1" hidden="1" x14ac:dyDescent="0.25">
      <c r="A191" s="82" t="s">
        <v>484</v>
      </c>
      <c r="B191" s="90" t="s">
        <v>485</v>
      </c>
      <c r="C191" s="91" t="s">
        <v>486</v>
      </c>
      <c r="D191" s="85">
        <v>1</v>
      </c>
      <c r="E191" s="85">
        <v>1</v>
      </c>
      <c r="F191" s="85"/>
      <c r="G191" s="85" t="s">
        <v>24</v>
      </c>
      <c r="H191" s="85">
        <v>0.4</v>
      </c>
      <c r="I191" s="86">
        <v>0.55630000000000002</v>
      </c>
      <c r="J191" s="87">
        <v>6736.2050672129462</v>
      </c>
    </row>
    <row r="192" spans="1:12" s="81" customFormat="1" hidden="1" x14ac:dyDescent="0.25">
      <c r="A192" s="82" t="s">
        <v>487</v>
      </c>
      <c r="B192" s="90" t="s">
        <v>488</v>
      </c>
      <c r="C192" s="91" t="s">
        <v>489</v>
      </c>
      <c r="D192" s="85">
        <v>1</v>
      </c>
      <c r="E192" s="85">
        <v>1</v>
      </c>
      <c r="F192" s="85"/>
      <c r="G192" s="85" t="s">
        <v>24</v>
      </c>
      <c r="H192" s="85">
        <v>0.4</v>
      </c>
      <c r="I192" s="86">
        <v>0.55630000000000002</v>
      </c>
      <c r="J192" s="87">
        <v>19632.506291865517</v>
      </c>
    </row>
    <row r="193" spans="1:12" s="81" customFormat="1" ht="30" hidden="1" x14ac:dyDescent="0.25">
      <c r="A193" s="82" t="s">
        <v>490</v>
      </c>
      <c r="B193" s="83" t="s">
        <v>491</v>
      </c>
      <c r="C193" s="84" t="s">
        <v>492</v>
      </c>
      <c r="D193" s="85">
        <v>1</v>
      </c>
      <c r="E193" s="85">
        <v>3</v>
      </c>
      <c r="F193" s="85">
        <v>2</v>
      </c>
      <c r="G193" s="85" t="s">
        <v>20</v>
      </c>
      <c r="H193" s="85">
        <v>1.07</v>
      </c>
      <c r="I193" s="86">
        <v>0.23710000000000001</v>
      </c>
      <c r="J193" s="87">
        <v>19358.86</v>
      </c>
      <c r="K193" s="88">
        <v>8</v>
      </c>
      <c r="L193" s="89">
        <f>J193*K193</f>
        <v>154870.88</v>
      </c>
    </row>
    <row r="194" spans="1:12" s="81" customFormat="1" ht="30" hidden="1" x14ac:dyDescent="0.25">
      <c r="A194" s="82" t="s">
        <v>493</v>
      </c>
      <c r="B194" s="83" t="s">
        <v>494</v>
      </c>
      <c r="C194" s="84" t="s">
        <v>495</v>
      </c>
      <c r="D194" s="85">
        <v>1</v>
      </c>
      <c r="E194" s="85">
        <v>3</v>
      </c>
      <c r="F194" s="85">
        <v>2</v>
      </c>
      <c r="G194" s="85" t="s">
        <v>20</v>
      </c>
      <c r="H194" s="85">
        <v>1.07</v>
      </c>
      <c r="I194" s="86">
        <v>0.23710000000000001</v>
      </c>
      <c r="J194" s="87">
        <v>15881.81</v>
      </c>
      <c r="K194" s="93">
        <v>2</v>
      </c>
      <c r="L194" s="94">
        <f>J194*K194</f>
        <v>31763.62</v>
      </c>
    </row>
    <row r="195" spans="1:12" s="81" customFormat="1" ht="45" hidden="1" x14ac:dyDescent="0.25">
      <c r="A195" s="99" t="s">
        <v>496</v>
      </c>
      <c r="B195" s="100" t="s">
        <v>497</v>
      </c>
      <c r="C195" s="122" t="s">
        <v>498</v>
      </c>
      <c r="D195" s="88">
        <v>1</v>
      </c>
      <c r="E195" s="88">
        <v>6</v>
      </c>
      <c r="F195" s="88">
        <v>2</v>
      </c>
      <c r="G195" s="88" t="s">
        <v>114</v>
      </c>
      <c r="H195" s="88">
        <v>2.68</v>
      </c>
      <c r="I195" s="102">
        <v>8.7599999999999997E-2</v>
      </c>
      <c r="J195" s="103">
        <v>50119.25</v>
      </c>
      <c r="K195" s="88">
        <v>1</v>
      </c>
      <c r="L195" s="89">
        <f>J195*K195</f>
        <v>50119.25</v>
      </c>
    </row>
    <row r="196" spans="1:12" s="81" customFormat="1" ht="45" hidden="1" x14ac:dyDescent="0.25">
      <c r="A196" s="82" t="s">
        <v>499</v>
      </c>
      <c r="B196" s="83" t="s">
        <v>497</v>
      </c>
      <c r="C196" s="92" t="s">
        <v>498</v>
      </c>
      <c r="D196" s="85">
        <v>3</v>
      </c>
      <c r="E196" s="85">
        <v>13</v>
      </c>
      <c r="F196" s="85"/>
      <c r="G196" s="85" t="s">
        <v>132</v>
      </c>
      <c r="H196" s="85">
        <v>8.07</v>
      </c>
      <c r="I196" s="86">
        <v>3.32E-2</v>
      </c>
      <c r="J196" s="87">
        <v>119836.44339486139</v>
      </c>
    </row>
    <row r="197" spans="1:12" s="81" customFormat="1" ht="60" hidden="1" x14ac:dyDescent="0.25">
      <c r="A197" s="82" t="s">
        <v>500</v>
      </c>
      <c r="B197" s="83" t="s">
        <v>501</v>
      </c>
      <c r="C197" s="84" t="s">
        <v>502</v>
      </c>
      <c r="D197" s="85">
        <v>2</v>
      </c>
      <c r="E197" s="85">
        <v>3</v>
      </c>
      <c r="F197" s="85">
        <v>2</v>
      </c>
      <c r="G197" s="85" t="s">
        <v>20</v>
      </c>
      <c r="H197" s="85">
        <v>1.07</v>
      </c>
      <c r="I197" s="86">
        <v>0.23710000000000001</v>
      </c>
      <c r="J197" s="87">
        <v>12492.73</v>
      </c>
      <c r="K197" s="93">
        <v>1</v>
      </c>
      <c r="L197" s="94">
        <f>J197*K197</f>
        <v>12492.73</v>
      </c>
    </row>
    <row r="198" spans="1:12" s="81" customFormat="1" hidden="1" x14ac:dyDescent="0.25">
      <c r="A198" s="82" t="s">
        <v>503</v>
      </c>
      <c r="B198" s="90" t="s">
        <v>504</v>
      </c>
      <c r="C198" s="91" t="s">
        <v>505</v>
      </c>
      <c r="D198" s="85">
        <v>2</v>
      </c>
      <c r="E198" s="85">
        <v>7</v>
      </c>
      <c r="F198" s="85"/>
      <c r="G198" s="85" t="s">
        <v>16</v>
      </c>
      <c r="H198" s="85">
        <v>3.53</v>
      </c>
      <c r="I198" s="86">
        <v>7.1099999999999997E-2</v>
      </c>
      <c r="J198" s="87">
        <v>80698.728130885298</v>
      </c>
      <c r="K198" s="121"/>
      <c r="L198" s="121"/>
    </row>
    <row r="199" spans="1:12" s="81" customFormat="1" ht="60" hidden="1" x14ac:dyDescent="0.25">
      <c r="A199" s="99" t="s">
        <v>506</v>
      </c>
      <c r="B199" s="100" t="s">
        <v>507</v>
      </c>
      <c r="C199" s="122" t="s">
        <v>508</v>
      </c>
      <c r="D199" s="88">
        <v>2</v>
      </c>
      <c r="E199" s="88">
        <v>6</v>
      </c>
      <c r="F199" s="88">
        <v>1</v>
      </c>
      <c r="G199" s="88" t="s">
        <v>114</v>
      </c>
      <c r="H199" s="88">
        <v>2.68</v>
      </c>
      <c r="I199" s="102">
        <v>8.7599999999999997E-2</v>
      </c>
      <c r="J199" s="103">
        <v>43237.57</v>
      </c>
      <c r="K199" s="97">
        <v>23</v>
      </c>
      <c r="L199" s="98">
        <f>J199*K199</f>
        <v>994464.11</v>
      </c>
    </row>
    <row r="200" spans="1:12" s="81" customFormat="1" ht="30" hidden="1" x14ac:dyDescent="0.25">
      <c r="A200" s="82" t="s">
        <v>509</v>
      </c>
      <c r="B200" s="83" t="s">
        <v>510</v>
      </c>
      <c r="C200" s="84" t="s">
        <v>511</v>
      </c>
      <c r="D200" s="85">
        <v>14</v>
      </c>
      <c r="E200" s="85">
        <v>5</v>
      </c>
      <c r="F200" s="85">
        <v>1</v>
      </c>
      <c r="G200" s="85" t="s">
        <v>110</v>
      </c>
      <c r="H200" s="85">
        <v>2.16</v>
      </c>
      <c r="I200" s="86">
        <v>0.32500000000000001</v>
      </c>
      <c r="J200" s="87">
        <v>14841.42</v>
      </c>
      <c r="K200" s="97">
        <v>1</v>
      </c>
      <c r="L200" s="98">
        <f>K200*J200</f>
        <v>14841.42</v>
      </c>
    </row>
    <row r="201" spans="1:12" s="81" customFormat="1" ht="30" hidden="1" x14ac:dyDescent="0.25">
      <c r="A201" s="82" t="s">
        <v>512</v>
      </c>
      <c r="B201" s="90" t="s">
        <v>513</v>
      </c>
      <c r="C201" s="92" t="s">
        <v>514</v>
      </c>
      <c r="D201" s="85">
        <v>14</v>
      </c>
      <c r="E201" s="85">
        <v>8</v>
      </c>
      <c r="F201" s="85"/>
      <c r="G201" s="85" t="s">
        <v>99</v>
      </c>
      <c r="H201" s="85">
        <v>4.4400000000000004</v>
      </c>
      <c r="I201" s="86">
        <v>7.7700000000000005E-2</v>
      </c>
      <c r="J201" s="87">
        <v>55958.663775378038</v>
      </c>
    </row>
    <row r="202" spans="1:12" s="81" customFormat="1" hidden="1" x14ac:dyDescent="0.25">
      <c r="A202" s="82" t="s">
        <v>515</v>
      </c>
      <c r="B202" s="83" t="s">
        <v>421</v>
      </c>
      <c r="C202" s="84" t="s">
        <v>516</v>
      </c>
      <c r="D202" s="85">
        <v>1</v>
      </c>
      <c r="E202" s="85">
        <v>13</v>
      </c>
      <c r="F202" s="85"/>
      <c r="G202" s="85" t="s">
        <v>132</v>
      </c>
      <c r="H202" s="85">
        <v>8.07</v>
      </c>
      <c r="I202" s="86">
        <v>3.32E-2</v>
      </c>
      <c r="J202" s="87">
        <v>208104.43271097686</v>
      </c>
    </row>
    <row r="203" spans="1:12" s="81" customFormat="1" hidden="1" x14ac:dyDescent="0.25">
      <c r="A203" s="82" t="s">
        <v>517</v>
      </c>
      <c r="B203" s="90" t="s">
        <v>421</v>
      </c>
      <c r="C203" s="91" t="s">
        <v>518</v>
      </c>
      <c r="D203" s="85">
        <v>1</v>
      </c>
      <c r="E203" s="85">
        <v>16</v>
      </c>
      <c r="F203" s="85"/>
      <c r="G203" s="85" t="s">
        <v>431</v>
      </c>
      <c r="H203" s="85">
        <v>17.2</v>
      </c>
      <c r="I203" s="86">
        <v>1.1900000000000001E-2</v>
      </c>
      <c r="J203" s="87">
        <v>416208.86542195373</v>
      </c>
    </row>
    <row r="204" spans="1:12" s="81" customFormat="1" hidden="1" x14ac:dyDescent="0.25">
      <c r="A204" s="82" t="s">
        <v>519</v>
      </c>
      <c r="B204" s="90" t="s">
        <v>150</v>
      </c>
      <c r="C204" s="91" t="s">
        <v>520</v>
      </c>
      <c r="D204" s="85">
        <v>2</v>
      </c>
      <c r="E204" s="85">
        <v>2</v>
      </c>
      <c r="F204" s="85"/>
      <c r="G204" s="85" t="s">
        <v>44</v>
      </c>
      <c r="H204" s="85">
        <v>0.76</v>
      </c>
      <c r="I204" s="86">
        <v>0.41670000000000001</v>
      </c>
      <c r="J204" s="87">
        <v>7301.8128597431869</v>
      </c>
    </row>
    <row r="205" spans="1:12" s="81" customFormat="1" ht="60" hidden="1" x14ac:dyDescent="0.25">
      <c r="A205" s="99" t="s">
        <v>521</v>
      </c>
      <c r="B205" s="100" t="s">
        <v>209</v>
      </c>
      <c r="C205" s="104" t="s">
        <v>522</v>
      </c>
      <c r="D205" s="88">
        <v>2</v>
      </c>
      <c r="E205" s="88">
        <v>5</v>
      </c>
      <c r="F205" s="88">
        <v>3</v>
      </c>
      <c r="G205" s="88" t="s">
        <v>110</v>
      </c>
      <c r="H205" s="88">
        <v>2.16</v>
      </c>
      <c r="I205" s="102">
        <v>0.32500000000000001</v>
      </c>
      <c r="J205" s="103">
        <v>83013.850000000006</v>
      </c>
      <c r="K205" s="88">
        <v>2</v>
      </c>
      <c r="L205" s="89">
        <f>J205*K205</f>
        <v>166027.70000000001</v>
      </c>
    </row>
    <row r="206" spans="1:12" s="81" customFormat="1" ht="60" hidden="1" x14ac:dyDescent="0.25">
      <c r="A206" s="99" t="s">
        <v>523</v>
      </c>
      <c r="B206" s="100" t="s">
        <v>524</v>
      </c>
      <c r="C206" s="104" t="s">
        <v>525</v>
      </c>
      <c r="D206" s="88">
        <v>2</v>
      </c>
      <c r="E206" s="88">
        <v>5</v>
      </c>
      <c r="F206" s="88">
        <v>3</v>
      </c>
      <c r="G206" s="88" t="s">
        <v>110</v>
      </c>
      <c r="H206" s="88">
        <v>2.16</v>
      </c>
      <c r="I206" s="102">
        <v>0.32500000000000001</v>
      </c>
      <c r="J206" s="103">
        <v>151097.47</v>
      </c>
      <c r="K206" s="88">
        <v>1</v>
      </c>
      <c r="L206" s="89">
        <f>J206*K206</f>
        <v>151097.47</v>
      </c>
    </row>
    <row r="207" spans="1:12" s="81" customFormat="1" ht="60" hidden="1" x14ac:dyDescent="0.25">
      <c r="A207" s="82" t="s">
        <v>526</v>
      </c>
      <c r="B207" s="90" t="s">
        <v>527</v>
      </c>
      <c r="C207" s="92" t="s">
        <v>528</v>
      </c>
      <c r="D207" s="85">
        <v>2</v>
      </c>
      <c r="E207" s="85">
        <v>9</v>
      </c>
      <c r="F207" s="85"/>
      <c r="G207" s="85" t="s">
        <v>118</v>
      </c>
      <c r="H207" s="85">
        <v>4.88</v>
      </c>
      <c r="I207" s="86">
        <v>5.8400000000000001E-2</v>
      </c>
      <c r="J207" s="87">
        <v>114601.70734596919</v>
      </c>
    </row>
    <row r="208" spans="1:12" s="81" customFormat="1" ht="60" hidden="1" x14ac:dyDescent="0.25">
      <c r="A208" s="99" t="s">
        <v>529</v>
      </c>
      <c r="B208" s="100" t="s">
        <v>530</v>
      </c>
      <c r="C208" s="122" t="s">
        <v>531</v>
      </c>
      <c r="D208" s="88" t="s">
        <v>171</v>
      </c>
      <c r="E208" s="88">
        <v>6</v>
      </c>
      <c r="F208" s="88">
        <v>1</v>
      </c>
      <c r="G208" s="88" t="s">
        <v>114</v>
      </c>
      <c r="H208" s="88">
        <v>2.68</v>
      </c>
      <c r="I208" s="102">
        <v>8.7599999999999997E-2</v>
      </c>
      <c r="J208" s="103">
        <v>17281</v>
      </c>
      <c r="K208" s="88">
        <v>1</v>
      </c>
      <c r="L208" s="89">
        <f>J208*K208</f>
        <v>17281</v>
      </c>
    </row>
    <row r="209" spans="1:12" s="81" customFormat="1" ht="60" hidden="1" x14ac:dyDescent="0.25">
      <c r="A209" s="82" t="s">
        <v>532</v>
      </c>
      <c r="B209" s="90" t="s">
        <v>530</v>
      </c>
      <c r="C209" s="92" t="s">
        <v>531</v>
      </c>
      <c r="D209" s="85">
        <v>3</v>
      </c>
      <c r="E209" s="85">
        <v>11</v>
      </c>
      <c r="F209" s="85"/>
      <c r="G209" s="85" t="s">
        <v>226</v>
      </c>
      <c r="H209" s="85">
        <v>5.74</v>
      </c>
      <c r="I209" s="86">
        <v>7.2700000000000001E-2</v>
      </c>
      <c r="J209" s="87">
        <v>77019.01100566145</v>
      </c>
    </row>
    <row r="210" spans="1:12" s="81" customFormat="1" hidden="1" x14ac:dyDescent="0.25">
      <c r="A210" s="82" t="s">
        <v>533</v>
      </c>
      <c r="B210" s="83" t="s">
        <v>153</v>
      </c>
      <c r="C210" s="84" t="s">
        <v>534</v>
      </c>
      <c r="D210" s="85">
        <v>1</v>
      </c>
      <c r="E210" s="85">
        <v>3</v>
      </c>
      <c r="F210" s="85">
        <v>2</v>
      </c>
      <c r="G210" s="85" t="s">
        <v>20</v>
      </c>
      <c r="H210" s="85">
        <v>1.07</v>
      </c>
      <c r="I210" s="86">
        <v>0.23710000000000001</v>
      </c>
      <c r="J210" s="87">
        <v>12382</v>
      </c>
      <c r="K210" s="88">
        <v>1</v>
      </c>
      <c r="L210" s="89">
        <f>J210*K210</f>
        <v>12382</v>
      </c>
    </row>
    <row r="211" spans="1:12" s="81" customFormat="1" ht="30" hidden="1" x14ac:dyDescent="0.25">
      <c r="A211" s="82" t="s">
        <v>535</v>
      </c>
      <c r="B211" s="83" t="s">
        <v>161</v>
      </c>
      <c r="C211" s="84" t="s">
        <v>536</v>
      </c>
      <c r="D211" s="85">
        <v>1</v>
      </c>
      <c r="E211" s="85">
        <v>4</v>
      </c>
      <c r="F211" s="85"/>
      <c r="G211" s="85" t="s">
        <v>32</v>
      </c>
      <c r="H211" s="85">
        <v>1.37</v>
      </c>
      <c r="I211" s="86">
        <v>0.1875</v>
      </c>
      <c r="J211" s="87">
        <v>15407.782902065832</v>
      </c>
    </row>
    <row r="212" spans="1:12" s="81" customFormat="1" hidden="1" x14ac:dyDescent="0.25">
      <c r="A212" s="82" t="s">
        <v>537</v>
      </c>
      <c r="B212" s="90" t="s">
        <v>161</v>
      </c>
      <c r="C212" s="91" t="s">
        <v>538</v>
      </c>
      <c r="D212" s="85">
        <v>1</v>
      </c>
      <c r="E212" s="85">
        <v>2</v>
      </c>
      <c r="F212" s="85"/>
      <c r="G212" s="85" t="s">
        <v>44</v>
      </c>
      <c r="H212" s="85">
        <v>0.76</v>
      </c>
      <c r="I212" s="86">
        <v>0.41670000000000001</v>
      </c>
      <c r="J212" s="87">
        <v>8952.7346990766382</v>
      </c>
    </row>
    <row r="213" spans="1:12" s="81" customFormat="1" ht="30" hidden="1" x14ac:dyDescent="0.25">
      <c r="A213" s="82" t="s">
        <v>539</v>
      </c>
      <c r="B213" s="83" t="s">
        <v>161</v>
      </c>
      <c r="C213" s="84" t="s">
        <v>538</v>
      </c>
      <c r="D213" s="85">
        <v>3</v>
      </c>
      <c r="E213" s="85">
        <v>5</v>
      </c>
      <c r="F213" s="85">
        <v>1</v>
      </c>
      <c r="G213" s="85" t="s">
        <v>110</v>
      </c>
      <c r="H213" s="85">
        <v>2.16</v>
      </c>
      <c r="I213" s="86">
        <v>0.32500000000000001</v>
      </c>
      <c r="J213" s="87">
        <v>18959.55</v>
      </c>
      <c r="K213" s="88">
        <v>1</v>
      </c>
      <c r="L213" s="89">
        <f>K213*J213</f>
        <v>18959.55</v>
      </c>
    </row>
    <row r="214" spans="1:12" s="81" customFormat="1" ht="30" hidden="1" x14ac:dyDescent="0.25">
      <c r="A214" s="82" t="s">
        <v>540</v>
      </c>
      <c r="B214" s="83" t="s">
        <v>169</v>
      </c>
      <c r="C214" s="84" t="s">
        <v>541</v>
      </c>
      <c r="D214" s="85">
        <v>1</v>
      </c>
      <c r="E214" s="85">
        <v>3</v>
      </c>
      <c r="F214" s="85">
        <v>2</v>
      </c>
      <c r="G214" s="85" t="s">
        <v>20</v>
      </c>
      <c r="H214" s="85">
        <v>1.07</v>
      </c>
      <c r="I214" s="86">
        <v>0.23710000000000001</v>
      </c>
      <c r="J214" s="87">
        <v>12757</v>
      </c>
      <c r="K214" s="108">
        <v>2</v>
      </c>
      <c r="L214" s="109">
        <f>J214*K214</f>
        <v>25514</v>
      </c>
    </row>
    <row r="215" spans="1:12" s="81" customFormat="1" ht="30" hidden="1" x14ac:dyDescent="0.25">
      <c r="A215" s="82" t="s">
        <v>542</v>
      </c>
      <c r="B215" s="83" t="s">
        <v>543</v>
      </c>
      <c r="C215" s="84" t="s">
        <v>544</v>
      </c>
      <c r="D215" s="85">
        <v>6</v>
      </c>
      <c r="E215" s="85">
        <v>7</v>
      </c>
      <c r="F215" s="85"/>
      <c r="G215" s="85" t="s">
        <v>16</v>
      </c>
      <c r="H215" s="85">
        <v>3.53</v>
      </c>
      <c r="I215" s="86">
        <v>7.1099999999999997E-2</v>
      </c>
      <c r="J215" s="87">
        <v>27497.300520510165</v>
      </c>
      <c r="K215" s="88"/>
      <c r="L215" s="89">
        <f>J215*K215</f>
        <v>0</v>
      </c>
    </row>
    <row r="216" spans="1:12" s="81" customFormat="1" hidden="1" x14ac:dyDescent="0.25">
      <c r="A216" s="82" t="s">
        <v>545</v>
      </c>
      <c r="B216" s="90" t="s">
        <v>546</v>
      </c>
      <c r="C216" s="91" t="s">
        <v>547</v>
      </c>
      <c r="D216" s="85">
        <v>1</v>
      </c>
      <c r="E216" s="85">
        <v>1</v>
      </c>
      <c r="F216" s="85"/>
      <c r="G216" s="85" t="s">
        <v>24</v>
      </c>
      <c r="H216" s="85">
        <v>0.4</v>
      </c>
      <c r="I216" s="86">
        <v>0.55630000000000002</v>
      </c>
      <c r="J216" s="87">
        <v>3257.1404038564992</v>
      </c>
    </row>
    <row r="217" spans="1:12" s="81" customFormat="1" ht="45" hidden="1" x14ac:dyDescent="0.25">
      <c r="A217" s="105" t="s">
        <v>548</v>
      </c>
      <c r="B217" s="83" t="s">
        <v>501</v>
      </c>
      <c r="C217" s="84" t="s">
        <v>549</v>
      </c>
      <c r="D217" s="104">
        <v>3</v>
      </c>
      <c r="E217" s="104">
        <v>3</v>
      </c>
      <c r="F217" s="104">
        <v>1</v>
      </c>
      <c r="G217" s="104" t="s">
        <v>20</v>
      </c>
      <c r="H217" s="104">
        <v>1.07</v>
      </c>
      <c r="I217" s="106">
        <v>0.23710000000000001</v>
      </c>
      <c r="J217" s="87">
        <v>9953.5253488555481</v>
      </c>
      <c r="K217" s="88">
        <v>12</v>
      </c>
      <c r="L217" s="89">
        <f>J217*K217</f>
        <v>119442.30418626659</v>
      </c>
    </row>
    <row r="218" spans="1:12" s="81" customFormat="1" hidden="1" x14ac:dyDescent="0.25">
      <c r="A218" s="82" t="s">
        <v>550</v>
      </c>
      <c r="B218" s="90" t="s">
        <v>200</v>
      </c>
      <c r="C218" s="91" t="s">
        <v>551</v>
      </c>
      <c r="D218" s="85">
        <v>2</v>
      </c>
      <c r="E218" s="85">
        <v>1</v>
      </c>
      <c r="F218" s="85"/>
      <c r="G218" s="85" t="s">
        <v>24</v>
      </c>
      <c r="H218" s="85">
        <v>0.4</v>
      </c>
      <c r="I218" s="86">
        <v>0.55630000000000002</v>
      </c>
      <c r="J218" s="87">
        <v>1877.6500154241671</v>
      </c>
    </row>
    <row r="219" spans="1:12" s="81" customFormat="1" hidden="1" x14ac:dyDescent="0.25">
      <c r="A219" s="82" t="s">
        <v>552</v>
      </c>
      <c r="B219" s="90" t="s">
        <v>414</v>
      </c>
      <c r="C219" s="91" t="s">
        <v>553</v>
      </c>
      <c r="D219" s="85">
        <v>5</v>
      </c>
      <c r="E219" s="85">
        <v>10</v>
      </c>
      <c r="F219" s="85"/>
      <c r="G219" s="85" t="s">
        <v>188</v>
      </c>
      <c r="H219" s="85">
        <v>5.25</v>
      </c>
      <c r="I219" s="86">
        <v>5.79E-2</v>
      </c>
      <c r="J219" s="87">
        <v>25915.781184416832</v>
      </c>
    </row>
    <row r="220" spans="1:12" s="81" customFormat="1" hidden="1" x14ac:dyDescent="0.25">
      <c r="A220" s="82" t="s">
        <v>554</v>
      </c>
      <c r="B220" s="90" t="s">
        <v>200</v>
      </c>
      <c r="C220" s="91" t="s">
        <v>555</v>
      </c>
      <c r="D220" s="85">
        <v>5</v>
      </c>
      <c r="E220" s="85">
        <v>2</v>
      </c>
      <c r="F220" s="85"/>
      <c r="G220" s="85" t="s">
        <v>44</v>
      </c>
      <c r="H220" s="85">
        <v>0.76</v>
      </c>
      <c r="I220" s="86">
        <v>0.41670000000000001</v>
      </c>
      <c r="J220" s="87">
        <v>1495.6264527519268</v>
      </c>
    </row>
    <row r="221" spans="1:12" s="81" customFormat="1" ht="30" hidden="1" x14ac:dyDescent="0.25">
      <c r="A221" s="82" t="s">
        <v>556</v>
      </c>
      <c r="B221" s="90" t="s">
        <v>557</v>
      </c>
      <c r="C221" s="92" t="s">
        <v>558</v>
      </c>
      <c r="D221" s="85">
        <v>1</v>
      </c>
      <c r="E221" s="85">
        <v>7</v>
      </c>
      <c r="F221" s="85"/>
      <c r="G221" s="85" t="s">
        <v>16</v>
      </c>
      <c r="H221" s="85">
        <v>3.53</v>
      </c>
      <c r="I221" s="86">
        <v>7.1099999999999997E-2</v>
      </c>
      <c r="J221" s="87">
        <v>84017.013624260988</v>
      </c>
      <c r="K221" s="121"/>
      <c r="L221" s="121"/>
    </row>
    <row r="222" spans="1:12" s="81" customFormat="1" hidden="1" x14ac:dyDescent="0.25">
      <c r="A222" s="82" t="s">
        <v>559</v>
      </c>
      <c r="B222" s="90" t="s">
        <v>560</v>
      </c>
      <c r="C222" s="91" t="s">
        <v>561</v>
      </c>
      <c r="D222" s="85">
        <v>1</v>
      </c>
      <c r="E222" s="85">
        <v>7</v>
      </c>
      <c r="F222" s="85"/>
      <c r="G222" s="85" t="s">
        <v>16</v>
      </c>
      <c r="H222" s="85">
        <v>3.53</v>
      </c>
      <c r="I222" s="86">
        <v>7.1099999999999997E-2</v>
      </c>
      <c r="J222" s="87">
        <v>80539.964635144555</v>
      </c>
      <c r="K222" s="121"/>
      <c r="L222" s="121"/>
    </row>
    <row r="223" spans="1:12" s="81" customFormat="1" hidden="1" x14ac:dyDescent="0.25">
      <c r="A223" s="82" t="s">
        <v>562</v>
      </c>
      <c r="B223" s="90" t="s">
        <v>105</v>
      </c>
      <c r="C223" s="91" t="s">
        <v>563</v>
      </c>
      <c r="D223" s="85">
        <v>1</v>
      </c>
      <c r="E223" s="85">
        <v>2</v>
      </c>
      <c r="F223" s="85"/>
      <c r="G223" s="85" t="s">
        <v>44</v>
      </c>
      <c r="H223" s="85">
        <v>0.76</v>
      </c>
      <c r="I223" s="86">
        <v>0.41670000000000001</v>
      </c>
      <c r="J223" s="87">
        <v>7154.0791449625931</v>
      </c>
    </row>
    <row r="224" spans="1:12" s="81" customFormat="1" hidden="1" x14ac:dyDescent="0.25">
      <c r="A224" s="82" t="s">
        <v>564</v>
      </c>
      <c r="B224" s="90" t="s">
        <v>283</v>
      </c>
      <c r="C224" s="91" t="s">
        <v>565</v>
      </c>
      <c r="D224" s="85">
        <v>1</v>
      </c>
      <c r="E224" s="85">
        <v>1</v>
      </c>
      <c r="F224" s="85"/>
      <c r="G224" s="85" t="s">
        <v>24</v>
      </c>
      <c r="H224" s="85">
        <v>0.4</v>
      </c>
      <c r="I224" s="86">
        <v>0.55630000000000002</v>
      </c>
      <c r="J224" s="87">
        <v>1786.8765316075692</v>
      </c>
    </row>
    <row r="225" spans="1:13" s="81" customFormat="1" hidden="1" x14ac:dyDescent="0.25">
      <c r="A225" s="82" t="s">
        <v>566</v>
      </c>
      <c r="B225" s="90" t="s">
        <v>153</v>
      </c>
      <c r="C225" s="91" t="s">
        <v>567</v>
      </c>
      <c r="D225" s="85">
        <v>1</v>
      </c>
      <c r="E225" s="85">
        <v>1</v>
      </c>
      <c r="F225" s="85"/>
      <c r="G225" s="85" t="s">
        <v>24</v>
      </c>
      <c r="H225" s="85">
        <v>0.4</v>
      </c>
      <c r="I225" s="86">
        <v>0.55630000000000002</v>
      </c>
      <c r="J225" s="87">
        <v>2752.3417373864904</v>
      </c>
    </row>
    <row r="226" spans="1:13" s="81" customFormat="1" ht="30" hidden="1" x14ac:dyDescent="0.25">
      <c r="A226" s="99" t="s">
        <v>568</v>
      </c>
      <c r="B226" s="100" t="s">
        <v>569</v>
      </c>
      <c r="C226" s="122" t="s">
        <v>570</v>
      </c>
      <c r="D226" s="88">
        <v>1</v>
      </c>
      <c r="E226" s="88">
        <v>6</v>
      </c>
      <c r="F226" s="88">
        <v>2</v>
      </c>
      <c r="G226" s="88" t="s">
        <v>114</v>
      </c>
      <c r="H226" s="88">
        <v>2.68</v>
      </c>
      <c r="I226" s="102">
        <v>8.7599999999999997E-2</v>
      </c>
      <c r="J226" s="103">
        <v>52987.199999999997</v>
      </c>
      <c r="K226" s="88">
        <v>1</v>
      </c>
      <c r="L226" s="89">
        <f>J226*K226</f>
        <v>52987.199999999997</v>
      </c>
    </row>
    <row r="227" spans="1:13" s="81" customFormat="1" hidden="1" x14ac:dyDescent="0.25">
      <c r="A227" s="82" t="s">
        <v>571</v>
      </c>
      <c r="B227" s="90" t="s">
        <v>123</v>
      </c>
      <c r="C227" s="91" t="s">
        <v>572</v>
      </c>
      <c r="D227" s="85">
        <v>1</v>
      </c>
      <c r="E227" s="85">
        <v>1</v>
      </c>
      <c r="F227" s="85"/>
      <c r="G227" s="85" t="s">
        <v>24</v>
      </c>
      <c r="H227" s="85">
        <v>0.4</v>
      </c>
      <c r="I227" s="86">
        <v>0.55630000000000002</v>
      </c>
      <c r="J227" s="87">
        <v>3880.0798578981176</v>
      </c>
    </row>
    <row r="228" spans="1:13" s="81" customFormat="1" hidden="1" x14ac:dyDescent="0.25">
      <c r="A228" s="82" t="s">
        <v>573</v>
      </c>
      <c r="B228" s="90" t="s">
        <v>123</v>
      </c>
      <c r="C228" s="91" t="s">
        <v>572</v>
      </c>
      <c r="D228" s="85">
        <v>2</v>
      </c>
      <c r="E228" s="85">
        <v>2</v>
      </c>
      <c r="F228" s="85"/>
      <c r="G228" s="85" t="s">
        <v>44</v>
      </c>
      <c r="H228" s="85">
        <v>0.76</v>
      </c>
      <c r="I228" s="86">
        <v>0.41670000000000001</v>
      </c>
      <c r="J228" s="87">
        <v>6435.1081239561863</v>
      </c>
    </row>
    <row r="229" spans="1:13" s="81" customFormat="1" hidden="1" x14ac:dyDescent="0.25">
      <c r="A229" s="82" t="s">
        <v>574</v>
      </c>
      <c r="B229" s="90" t="s">
        <v>475</v>
      </c>
      <c r="C229" s="91" t="s">
        <v>575</v>
      </c>
      <c r="D229" s="85">
        <v>1</v>
      </c>
      <c r="E229" s="85">
        <v>1</v>
      </c>
      <c r="F229" s="85"/>
      <c r="G229" s="85" t="s">
        <v>24</v>
      </c>
      <c r="H229" s="85">
        <v>0.4</v>
      </c>
      <c r="I229" s="86">
        <v>0.55630000000000002</v>
      </c>
      <c r="J229" s="87">
        <v>5676.4933515982666</v>
      </c>
    </row>
    <row r="230" spans="1:13" s="81" customFormat="1" ht="30" hidden="1" x14ac:dyDescent="0.25">
      <c r="A230" s="82" t="s">
        <v>576</v>
      </c>
      <c r="B230" s="83" t="s">
        <v>475</v>
      </c>
      <c r="C230" s="84" t="s">
        <v>575</v>
      </c>
      <c r="D230" s="85">
        <v>2</v>
      </c>
      <c r="E230" s="85">
        <v>3</v>
      </c>
      <c r="F230" s="85">
        <v>2</v>
      </c>
      <c r="G230" s="85" t="s">
        <v>20</v>
      </c>
      <c r="H230" s="85">
        <v>1.07</v>
      </c>
      <c r="I230" s="86">
        <v>0.23710000000000001</v>
      </c>
      <c r="J230" s="87">
        <v>12126.09</v>
      </c>
      <c r="K230" s="88">
        <v>1</v>
      </c>
      <c r="L230" s="89">
        <f>J230*K230</f>
        <v>12126.09</v>
      </c>
    </row>
    <row r="231" spans="1:13" s="81" customFormat="1" hidden="1" x14ac:dyDescent="0.25">
      <c r="A231" s="82" t="s">
        <v>577</v>
      </c>
      <c r="B231" s="83" t="s">
        <v>578</v>
      </c>
      <c r="C231" s="84" t="s">
        <v>579</v>
      </c>
      <c r="D231" s="85">
        <v>1</v>
      </c>
      <c r="E231" s="85">
        <v>3</v>
      </c>
      <c r="F231" s="85">
        <v>2</v>
      </c>
      <c r="G231" s="85" t="s">
        <v>20</v>
      </c>
      <c r="H231" s="85">
        <v>1.07</v>
      </c>
      <c r="I231" s="86">
        <v>0.23710000000000001</v>
      </c>
      <c r="J231" s="87">
        <v>16707.59</v>
      </c>
      <c r="K231" s="88">
        <v>4</v>
      </c>
      <c r="L231" s="89">
        <f>J231*K231</f>
        <v>66830.36</v>
      </c>
    </row>
    <row r="232" spans="1:13" s="81" customFormat="1" hidden="1" x14ac:dyDescent="0.25">
      <c r="A232" s="82" t="s">
        <v>580</v>
      </c>
      <c r="B232" s="90" t="s">
        <v>581</v>
      </c>
      <c r="C232" s="91" t="s">
        <v>582</v>
      </c>
      <c r="D232" s="85">
        <v>1</v>
      </c>
      <c r="E232" s="85">
        <v>1</v>
      </c>
      <c r="F232" s="85"/>
      <c r="G232" s="85" t="s">
        <v>24</v>
      </c>
      <c r="H232" s="85">
        <v>0.4</v>
      </c>
      <c r="I232" s="86">
        <v>0.55630000000000002</v>
      </c>
      <c r="J232" s="87">
        <v>4949.3285356053775</v>
      </c>
    </row>
    <row r="233" spans="1:13" s="81" customFormat="1" hidden="1" x14ac:dyDescent="0.25">
      <c r="A233" s="82" t="s">
        <v>583</v>
      </c>
      <c r="B233" s="90" t="s">
        <v>442</v>
      </c>
      <c r="C233" s="91" t="s">
        <v>584</v>
      </c>
      <c r="D233" s="85">
        <v>1</v>
      </c>
      <c r="E233" s="85">
        <v>16</v>
      </c>
      <c r="F233" s="85"/>
      <c r="G233" s="85" t="s">
        <v>431</v>
      </c>
      <c r="H233" s="85">
        <v>17.2</v>
      </c>
      <c r="I233" s="86">
        <v>1.1900000000000001E-2</v>
      </c>
      <c r="J233" s="87">
        <v>487266.95874649531</v>
      </c>
    </row>
    <row r="234" spans="1:13" s="81" customFormat="1" hidden="1" x14ac:dyDescent="0.25">
      <c r="A234" s="82" t="s">
        <v>585</v>
      </c>
      <c r="B234" s="90" t="s">
        <v>586</v>
      </c>
      <c r="C234" s="91" t="s">
        <v>587</v>
      </c>
      <c r="D234" s="85">
        <v>1</v>
      </c>
      <c r="E234" s="85">
        <v>1</v>
      </c>
      <c r="F234" s="85"/>
      <c r="G234" s="85" t="s">
        <v>24</v>
      </c>
      <c r="H234" s="85">
        <v>0.4</v>
      </c>
      <c r="I234" s="86">
        <v>0.55630000000000002</v>
      </c>
      <c r="J234" s="87">
        <v>1239.5656440982625</v>
      </c>
    </row>
    <row r="235" spans="1:13" s="81" customFormat="1" hidden="1" x14ac:dyDescent="0.25">
      <c r="A235" s="82" t="s">
        <v>588</v>
      </c>
      <c r="B235" s="90" t="s">
        <v>475</v>
      </c>
      <c r="C235" s="91" t="s">
        <v>589</v>
      </c>
      <c r="D235" s="85">
        <v>1</v>
      </c>
      <c r="E235" s="85">
        <v>1</v>
      </c>
      <c r="F235" s="85"/>
      <c r="G235" s="85" t="s">
        <v>24</v>
      </c>
      <c r="H235" s="85">
        <v>0.4</v>
      </c>
      <c r="I235" s="86">
        <v>0.55630000000000002</v>
      </c>
      <c r="J235" s="87">
        <v>5823.7213062471619</v>
      </c>
    </row>
    <row r="236" spans="1:13" s="81" customFormat="1" ht="30" hidden="1" x14ac:dyDescent="0.25">
      <c r="A236" s="82" t="s">
        <v>590</v>
      </c>
      <c r="B236" s="83" t="s">
        <v>475</v>
      </c>
      <c r="C236" s="84" t="s">
        <v>589</v>
      </c>
      <c r="D236" s="85">
        <v>3</v>
      </c>
      <c r="E236" s="85">
        <v>4</v>
      </c>
      <c r="F236" s="85"/>
      <c r="G236" s="85" t="s">
        <v>32</v>
      </c>
      <c r="H236" s="85">
        <v>1.37</v>
      </c>
      <c r="I236" s="86">
        <v>0.1875</v>
      </c>
      <c r="J236" s="87">
        <v>14722.90876529546</v>
      </c>
    </row>
    <row r="237" spans="1:13" s="81" customFormat="1" hidden="1" x14ac:dyDescent="0.25">
      <c r="A237" s="82" t="s">
        <v>591</v>
      </c>
      <c r="B237" s="90" t="s">
        <v>346</v>
      </c>
      <c r="C237" s="91" t="s">
        <v>592</v>
      </c>
      <c r="D237" s="85">
        <v>1</v>
      </c>
      <c r="E237" s="85">
        <v>12</v>
      </c>
      <c r="F237" s="85"/>
      <c r="G237" s="85" t="s">
        <v>212</v>
      </c>
      <c r="H237" s="85">
        <v>6.76</v>
      </c>
      <c r="I237" s="86">
        <v>5.8999999999999997E-2</v>
      </c>
      <c r="J237" s="96">
        <v>165317.05708852306</v>
      </c>
    </row>
    <row r="238" spans="1:13" x14ac:dyDescent="0.25">
      <c r="A238" s="37" t="s">
        <v>593</v>
      </c>
      <c r="B238" s="38" t="s">
        <v>346</v>
      </c>
      <c r="C238" s="128" t="s">
        <v>594</v>
      </c>
      <c r="D238" s="40">
        <v>1</v>
      </c>
      <c r="E238" s="40">
        <v>15</v>
      </c>
      <c r="F238" s="40">
        <v>1</v>
      </c>
      <c r="G238" s="40" t="s">
        <v>1251</v>
      </c>
      <c r="H238" s="40">
        <v>13.52</v>
      </c>
      <c r="I238" s="41">
        <v>1.55E-2</v>
      </c>
      <c r="J238" s="42">
        <v>330730.02</v>
      </c>
      <c r="K238" s="40">
        <v>38</v>
      </c>
      <c r="L238" s="44">
        <f>J238*K238</f>
        <v>12567740.760000002</v>
      </c>
      <c r="M238" s="1" t="str">
        <f>VLOOKUP(A238,'[1]Схемы лекарственной терапии КС'!$A$114:$E$701,5,0)</f>
        <v>st19.119</v>
      </c>
    </row>
    <row r="239" spans="1:13" s="81" customFormat="1" hidden="1" x14ac:dyDescent="0.25">
      <c r="A239" s="82" t="s">
        <v>595</v>
      </c>
      <c r="B239" s="90" t="s">
        <v>142</v>
      </c>
      <c r="C239" s="91" t="s">
        <v>596</v>
      </c>
      <c r="D239" s="85">
        <v>1</v>
      </c>
      <c r="E239" s="85">
        <v>1</v>
      </c>
      <c r="F239" s="85"/>
      <c r="G239" s="85" t="s">
        <v>24</v>
      </c>
      <c r="H239" s="85">
        <v>0.4</v>
      </c>
      <c r="I239" s="86">
        <v>0.55630000000000002</v>
      </c>
      <c r="J239" s="80">
        <v>7616.234543290213</v>
      </c>
    </row>
    <row r="240" spans="1:13" s="81" customFormat="1" hidden="1" x14ac:dyDescent="0.25">
      <c r="A240" s="82" t="s">
        <v>597</v>
      </c>
      <c r="B240" s="90" t="s">
        <v>475</v>
      </c>
      <c r="C240" s="91" t="s">
        <v>598</v>
      </c>
      <c r="D240" s="85" t="s">
        <v>139</v>
      </c>
      <c r="E240" s="85">
        <v>1</v>
      </c>
      <c r="F240" s="85"/>
      <c r="G240" s="85" t="s">
        <v>24</v>
      </c>
      <c r="H240" s="85">
        <v>0.4</v>
      </c>
      <c r="I240" s="86">
        <v>0.55630000000000002</v>
      </c>
      <c r="J240" s="87">
        <v>6099.890791037129</v>
      </c>
    </row>
    <row r="241" spans="1:17" s="81" customFormat="1" ht="30" hidden="1" x14ac:dyDescent="0.25">
      <c r="A241" s="82" t="s">
        <v>599</v>
      </c>
      <c r="B241" s="83" t="s">
        <v>475</v>
      </c>
      <c r="C241" s="84" t="s">
        <v>598</v>
      </c>
      <c r="D241" s="85">
        <v>4</v>
      </c>
      <c r="E241" s="85">
        <v>4</v>
      </c>
      <c r="F241" s="85"/>
      <c r="G241" s="85" t="s">
        <v>32</v>
      </c>
      <c r="H241" s="85">
        <v>1.37</v>
      </c>
      <c r="I241" s="86">
        <v>0.1875</v>
      </c>
      <c r="J241" s="87">
        <v>16097.036342018473</v>
      </c>
    </row>
    <row r="242" spans="1:17" s="81" customFormat="1" ht="75" hidden="1" x14ac:dyDescent="0.25">
      <c r="A242" s="82" t="s">
        <v>600</v>
      </c>
      <c r="B242" s="83" t="s">
        <v>601</v>
      </c>
      <c r="C242" s="84" t="s">
        <v>602</v>
      </c>
      <c r="D242" s="85">
        <v>9</v>
      </c>
      <c r="E242" s="85">
        <v>5</v>
      </c>
      <c r="F242" s="85">
        <v>1</v>
      </c>
      <c r="G242" s="85" t="s">
        <v>110</v>
      </c>
      <c r="H242" s="85">
        <v>2.16</v>
      </c>
      <c r="I242" s="86">
        <v>0.32500000000000001</v>
      </c>
      <c r="J242" s="87">
        <v>28356.67</v>
      </c>
      <c r="K242" s="88">
        <v>1</v>
      </c>
      <c r="L242" s="89">
        <f>K242*J242</f>
        <v>28356.67</v>
      </c>
    </row>
    <row r="243" spans="1:17" s="81" customFormat="1" hidden="1" x14ac:dyDescent="0.25">
      <c r="A243" s="82" t="s">
        <v>603</v>
      </c>
      <c r="B243" s="90" t="s">
        <v>77</v>
      </c>
      <c r="C243" s="91" t="s">
        <v>604</v>
      </c>
      <c r="D243" s="85">
        <v>1</v>
      </c>
      <c r="E243" s="85">
        <v>2</v>
      </c>
      <c r="F243" s="85"/>
      <c r="G243" s="85" t="s">
        <v>44</v>
      </c>
      <c r="H243" s="85">
        <v>0.76</v>
      </c>
      <c r="I243" s="86">
        <v>0.41670000000000001</v>
      </c>
      <c r="J243" s="87">
        <v>18075.760962524153</v>
      </c>
    </row>
    <row r="244" spans="1:17" s="81" customFormat="1" ht="30" hidden="1" x14ac:dyDescent="0.25">
      <c r="A244" s="82" t="s">
        <v>605</v>
      </c>
      <c r="B244" s="83" t="s">
        <v>77</v>
      </c>
      <c r="C244" s="84" t="s">
        <v>606</v>
      </c>
      <c r="D244" s="85">
        <v>1</v>
      </c>
      <c r="E244" s="85">
        <v>3</v>
      </c>
      <c r="F244" s="85">
        <v>2</v>
      </c>
      <c r="G244" s="85" t="s">
        <v>20</v>
      </c>
      <c r="H244" s="85">
        <v>1.07</v>
      </c>
      <c r="I244" s="86">
        <v>0.23710000000000001</v>
      </c>
      <c r="J244" s="87">
        <v>28650.55</v>
      </c>
      <c r="K244" s="88">
        <v>2</v>
      </c>
      <c r="L244" s="89">
        <f>K244*J244</f>
        <v>57301.1</v>
      </c>
    </row>
    <row r="245" spans="1:17" s="81" customFormat="1" hidden="1" x14ac:dyDescent="0.25">
      <c r="A245" s="82" t="s">
        <v>607</v>
      </c>
      <c r="B245" s="90" t="s">
        <v>134</v>
      </c>
      <c r="C245" s="91" t="s">
        <v>608</v>
      </c>
      <c r="D245" s="85">
        <v>1</v>
      </c>
      <c r="E245" s="85">
        <v>2</v>
      </c>
      <c r="F245" s="85"/>
      <c r="G245" s="85" t="s">
        <v>44</v>
      </c>
      <c r="H245" s="85">
        <v>0.76</v>
      </c>
      <c r="I245" s="86">
        <v>0.41670000000000001</v>
      </c>
      <c r="J245" s="87">
        <v>12862.182999087416</v>
      </c>
    </row>
    <row r="246" spans="1:17" s="81" customFormat="1" hidden="1" x14ac:dyDescent="0.25">
      <c r="A246" s="82" t="s">
        <v>609</v>
      </c>
      <c r="B246" s="90" t="s">
        <v>610</v>
      </c>
      <c r="C246" s="91" t="s">
        <v>611</v>
      </c>
      <c r="D246" s="85">
        <v>1</v>
      </c>
      <c r="E246" s="85">
        <v>10</v>
      </c>
      <c r="F246" s="85"/>
      <c r="G246" s="85" t="s">
        <v>188</v>
      </c>
      <c r="H246" s="85">
        <v>5.25</v>
      </c>
      <c r="I246" s="86">
        <v>5.79E-2</v>
      </c>
      <c r="J246" s="87">
        <v>84735.761561793348</v>
      </c>
    </row>
    <row r="247" spans="1:17" s="81" customFormat="1" hidden="1" x14ac:dyDescent="0.25">
      <c r="A247" s="82" t="s">
        <v>612</v>
      </c>
      <c r="B247" s="90" t="s">
        <v>613</v>
      </c>
      <c r="C247" s="91" t="s">
        <v>614</v>
      </c>
      <c r="D247" s="85">
        <v>1</v>
      </c>
      <c r="E247" s="85">
        <v>10</v>
      </c>
      <c r="F247" s="85"/>
      <c r="G247" s="85" t="s">
        <v>188</v>
      </c>
      <c r="H247" s="85">
        <v>5.25</v>
      </c>
      <c r="I247" s="86">
        <v>5.79E-2</v>
      </c>
      <c r="J247" s="87">
        <v>85769.79360783445</v>
      </c>
    </row>
    <row r="248" spans="1:17" s="81" customFormat="1" hidden="1" x14ac:dyDescent="0.25">
      <c r="A248" s="82" t="s">
        <v>615</v>
      </c>
      <c r="B248" s="90" t="s">
        <v>613</v>
      </c>
      <c r="C248" s="91" t="s">
        <v>616</v>
      </c>
      <c r="D248" s="85">
        <v>1</v>
      </c>
      <c r="E248" s="85">
        <v>10</v>
      </c>
      <c r="F248" s="85"/>
      <c r="G248" s="85" t="s">
        <v>188</v>
      </c>
      <c r="H248" s="85">
        <v>5.25</v>
      </c>
      <c r="I248" s="86">
        <v>5.79E-2</v>
      </c>
      <c r="J248" s="87">
        <v>90057.187940863587</v>
      </c>
    </row>
    <row r="249" spans="1:17" s="107" customFormat="1" hidden="1" x14ac:dyDescent="0.25">
      <c r="A249" s="82" t="s">
        <v>617</v>
      </c>
      <c r="B249" s="90" t="s">
        <v>618</v>
      </c>
      <c r="C249" s="91" t="s">
        <v>619</v>
      </c>
      <c r="D249" s="85">
        <v>1</v>
      </c>
      <c r="E249" s="85">
        <v>10</v>
      </c>
      <c r="F249" s="85"/>
      <c r="G249" s="85" t="s">
        <v>188</v>
      </c>
      <c r="H249" s="85">
        <v>5.25</v>
      </c>
      <c r="I249" s="86">
        <v>5.79E-2</v>
      </c>
      <c r="J249" s="87">
        <v>87985.006382058215</v>
      </c>
      <c r="K249" s="81"/>
      <c r="L249" s="81"/>
      <c r="M249" s="81"/>
      <c r="N249" s="81"/>
      <c r="O249" s="81"/>
      <c r="P249" s="81"/>
      <c r="Q249" s="81"/>
    </row>
    <row r="250" spans="1:17" s="81" customFormat="1" hidden="1" x14ac:dyDescent="0.25">
      <c r="A250" s="82" t="s">
        <v>620</v>
      </c>
      <c r="B250" s="90" t="s">
        <v>621</v>
      </c>
      <c r="C250" s="91" t="s">
        <v>622</v>
      </c>
      <c r="D250" s="85">
        <v>1</v>
      </c>
      <c r="E250" s="85">
        <v>10</v>
      </c>
      <c r="F250" s="85"/>
      <c r="G250" s="85" t="s">
        <v>188</v>
      </c>
      <c r="H250" s="85">
        <v>5.25</v>
      </c>
      <c r="I250" s="86">
        <v>5.79E-2</v>
      </c>
      <c r="J250" s="87">
        <v>85187.023598278945</v>
      </c>
    </row>
    <row r="251" spans="1:17" s="81" customFormat="1" hidden="1" x14ac:dyDescent="0.25">
      <c r="A251" s="82" t="s">
        <v>623</v>
      </c>
      <c r="B251" s="90" t="s">
        <v>610</v>
      </c>
      <c r="C251" s="91" t="s">
        <v>624</v>
      </c>
      <c r="D251" s="85">
        <v>1</v>
      </c>
      <c r="E251" s="85">
        <v>12</v>
      </c>
      <c r="F251" s="85"/>
      <c r="G251" s="85" t="s">
        <v>212</v>
      </c>
      <c r="H251" s="85">
        <v>6.76</v>
      </c>
      <c r="I251" s="86">
        <v>5.8999999999999997E-2</v>
      </c>
      <c r="J251" s="87">
        <v>91242.486135769417</v>
      </c>
    </row>
    <row r="252" spans="1:17" s="81" customFormat="1" hidden="1" x14ac:dyDescent="0.25">
      <c r="A252" s="82" t="s">
        <v>625</v>
      </c>
      <c r="B252" s="90" t="s">
        <v>613</v>
      </c>
      <c r="C252" s="91" t="s">
        <v>626</v>
      </c>
      <c r="D252" s="85">
        <v>1</v>
      </c>
      <c r="E252" s="85">
        <v>12</v>
      </c>
      <c r="F252" s="85"/>
      <c r="G252" s="85" t="s">
        <v>212</v>
      </c>
      <c r="H252" s="85">
        <v>6.76</v>
      </c>
      <c r="I252" s="86">
        <v>5.8999999999999997E-2</v>
      </c>
      <c r="J252" s="87">
        <v>107206.76527298015</v>
      </c>
    </row>
    <row r="253" spans="1:17" s="81" customFormat="1" hidden="1" x14ac:dyDescent="0.25">
      <c r="A253" s="82" t="s">
        <v>627</v>
      </c>
      <c r="B253" s="90" t="s">
        <v>613</v>
      </c>
      <c r="C253" s="91" t="s">
        <v>628</v>
      </c>
      <c r="D253" s="85">
        <v>1</v>
      </c>
      <c r="E253" s="85">
        <v>12</v>
      </c>
      <c r="F253" s="85"/>
      <c r="G253" s="85" t="s">
        <v>212</v>
      </c>
      <c r="H253" s="85">
        <v>6.76</v>
      </c>
      <c r="I253" s="86">
        <v>5.8999999999999997E-2</v>
      </c>
      <c r="J253" s="87">
        <v>94344.582273892724</v>
      </c>
    </row>
    <row r="254" spans="1:17" s="81" customFormat="1" hidden="1" x14ac:dyDescent="0.25">
      <c r="A254" s="82" t="s">
        <v>629</v>
      </c>
      <c r="B254" s="90" t="s">
        <v>618</v>
      </c>
      <c r="C254" s="91" t="s">
        <v>630</v>
      </c>
      <c r="D254" s="85">
        <v>1</v>
      </c>
      <c r="E254" s="85">
        <v>12</v>
      </c>
      <c r="F254" s="85"/>
      <c r="G254" s="85" t="s">
        <v>212</v>
      </c>
      <c r="H254" s="85">
        <v>6.76</v>
      </c>
      <c r="I254" s="86">
        <v>5.8999999999999997E-2</v>
      </c>
      <c r="J254" s="87">
        <v>100990.220596564</v>
      </c>
    </row>
    <row r="255" spans="1:17" s="81" customFormat="1" ht="30" hidden="1" x14ac:dyDescent="0.25">
      <c r="A255" s="82" t="s">
        <v>631</v>
      </c>
      <c r="B255" s="83" t="s">
        <v>613</v>
      </c>
      <c r="C255" s="84" t="s">
        <v>632</v>
      </c>
      <c r="D255" s="85">
        <v>1</v>
      </c>
      <c r="E255" s="85">
        <v>13</v>
      </c>
      <c r="F255" s="85"/>
      <c r="G255" s="85" t="s">
        <v>132</v>
      </c>
      <c r="H255" s="85">
        <v>8.07</v>
      </c>
      <c r="I255" s="86">
        <v>3.32E-2</v>
      </c>
      <c r="J255" s="87">
        <v>132931.13127115497</v>
      </c>
    </row>
    <row r="256" spans="1:17" s="81" customFormat="1" hidden="1" x14ac:dyDescent="0.25">
      <c r="A256" s="82" t="s">
        <v>633</v>
      </c>
      <c r="B256" s="90" t="s">
        <v>634</v>
      </c>
      <c r="C256" s="91" t="s">
        <v>635</v>
      </c>
      <c r="D256" s="85">
        <v>1</v>
      </c>
      <c r="E256" s="85">
        <v>10</v>
      </c>
      <c r="F256" s="85"/>
      <c r="G256" s="85" t="s">
        <v>188</v>
      </c>
      <c r="H256" s="85">
        <v>5.25</v>
      </c>
      <c r="I256" s="86">
        <v>5.79E-2</v>
      </c>
      <c r="J256" s="87">
        <v>88828.216350686926</v>
      </c>
    </row>
    <row r="257" spans="1:12" s="81" customFormat="1" ht="45" hidden="1" x14ac:dyDescent="0.25">
      <c r="A257" s="82" t="s">
        <v>636</v>
      </c>
      <c r="B257" s="83" t="s">
        <v>637</v>
      </c>
      <c r="C257" s="84" t="s">
        <v>638</v>
      </c>
      <c r="D257" s="85">
        <v>3</v>
      </c>
      <c r="E257" s="85">
        <v>4</v>
      </c>
      <c r="F257" s="85"/>
      <c r="G257" s="85" t="s">
        <v>32</v>
      </c>
      <c r="H257" s="85">
        <v>1.37</v>
      </c>
      <c r="I257" s="86">
        <v>0.1875</v>
      </c>
      <c r="J257" s="87">
        <v>19040.377304467605</v>
      </c>
    </row>
    <row r="258" spans="1:12" s="81" customFormat="1" hidden="1" x14ac:dyDescent="0.25">
      <c r="A258" s="82" t="s">
        <v>639</v>
      </c>
      <c r="B258" s="90" t="s">
        <v>252</v>
      </c>
      <c r="C258" s="91" t="s">
        <v>640</v>
      </c>
      <c r="D258" s="85">
        <v>5</v>
      </c>
      <c r="E258" s="85">
        <v>2</v>
      </c>
      <c r="F258" s="85"/>
      <c r="G258" s="85" t="s">
        <v>44</v>
      </c>
      <c r="H258" s="85">
        <v>0.76</v>
      </c>
      <c r="I258" s="86">
        <v>0.41670000000000001</v>
      </c>
      <c r="J258" s="87">
        <v>3014.1912404454324</v>
      </c>
    </row>
    <row r="259" spans="1:12" s="81" customFormat="1" hidden="1" x14ac:dyDescent="0.25">
      <c r="A259" s="82" t="s">
        <v>641</v>
      </c>
      <c r="B259" s="90" t="s">
        <v>642</v>
      </c>
      <c r="C259" s="91" t="s">
        <v>643</v>
      </c>
      <c r="D259" s="85">
        <v>5</v>
      </c>
      <c r="E259" s="85">
        <v>2</v>
      </c>
      <c r="F259" s="85"/>
      <c r="G259" s="85" t="s">
        <v>44</v>
      </c>
      <c r="H259" s="85">
        <v>0.76</v>
      </c>
      <c r="I259" s="86">
        <v>0.41670000000000001</v>
      </c>
      <c r="J259" s="87">
        <v>5591.3623139972515</v>
      </c>
    </row>
    <row r="260" spans="1:12" s="81" customFormat="1" hidden="1" x14ac:dyDescent="0.25">
      <c r="A260" s="82" t="s">
        <v>644</v>
      </c>
      <c r="B260" s="90" t="s">
        <v>240</v>
      </c>
      <c r="C260" s="91" t="s">
        <v>645</v>
      </c>
      <c r="D260" s="85">
        <v>1</v>
      </c>
      <c r="E260" s="85">
        <v>9</v>
      </c>
      <c r="F260" s="85"/>
      <c r="G260" s="85" t="s">
        <v>118</v>
      </c>
      <c r="H260" s="85">
        <v>4.88</v>
      </c>
      <c r="I260" s="86">
        <v>5.8400000000000001E-2</v>
      </c>
      <c r="J260" s="87">
        <v>69717.198145918272</v>
      </c>
    </row>
    <row r="261" spans="1:12" s="81" customFormat="1" hidden="1" x14ac:dyDescent="0.25">
      <c r="A261" s="82" t="s">
        <v>646</v>
      </c>
      <c r="B261" s="90" t="s">
        <v>647</v>
      </c>
      <c r="C261" s="91" t="s">
        <v>648</v>
      </c>
      <c r="D261" s="85">
        <v>1</v>
      </c>
      <c r="E261" s="85">
        <v>2</v>
      </c>
      <c r="F261" s="85"/>
      <c r="G261" s="85" t="s">
        <v>44</v>
      </c>
      <c r="H261" s="85">
        <v>0.76</v>
      </c>
      <c r="I261" s="86">
        <v>0.41670000000000001</v>
      </c>
      <c r="J261" s="87">
        <v>8111.0739949928802</v>
      </c>
    </row>
    <row r="262" spans="1:12" s="81" customFormat="1" hidden="1" x14ac:dyDescent="0.25">
      <c r="A262" s="82" t="s">
        <v>649</v>
      </c>
      <c r="B262" s="90" t="s">
        <v>650</v>
      </c>
      <c r="C262" s="91" t="s">
        <v>651</v>
      </c>
      <c r="D262" s="85">
        <v>1</v>
      </c>
      <c r="E262" s="85">
        <v>2</v>
      </c>
      <c r="F262" s="85"/>
      <c r="G262" s="85" t="s">
        <v>44</v>
      </c>
      <c r="H262" s="85">
        <v>0.76</v>
      </c>
      <c r="I262" s="86">
        <v>0.41670000000000001</v>
      </c>
      <c r="J262" s="87">
        <v>7730.7014845128151</v>
      </c>
    </row>
    <row r="263" spans="1:12" s="81" customFormat="1" hidden="1" x14ac:dyDescent="0.25">
      <c r="A263" s="82" t="s">
        <v>652</v>
      </c>
      <c r="B263" s="83" t="s">
        <v>653</v>
      </c>
      <c r="C263" s="84" t="s">
        <v>654</v>
      </c>
      <c r="D263" s="85">
        <v>1</v>
      </c>
      <c r="E263" s="85">
        <v>14</v>
      </c>
      <c r="F263" s="85">
        <v>2</v>
      </c>
      <c r="G263" s="85" t="s">
        <v>75</v>
      </c>
      <c r="H263" s="85">
        <v>10.11</v>
      </c>
      <c r="I263" s="86">
        <v>2.1499999999999998E-2</v>
      </c>
      <c r="J263" s="87">
        <v>238860.32</v>
      </c>
      <c r="K263" s="88">
        <v>46</v>
      </c>
      <c r="L263" s="89">
        <f>J263*K263</f>
        <v>10987574.720000001</v>
      </c>
    </row>
    <row r="264" spans="1:12" s="81" customFormat="1" hidden="1" x14ac:dyDescent="0.25">
      <c r="A264" s="82" t="s">
        <v>655</v>
      </c>
      <c r="B264" s="90" t="s">
        <v>656</v>
      </c>
      <c r="C264" s="91" t="s">
        <v>657</v>
      </c>
      <c r="D264" s="85" t="s">
        <v>171</v>
      </c>
      <c r="E264" s="85">
        <v>1</v>
      </c>
      <c r="F264" s="85"/>
      <c r="G264" s="85" t="s">
        <v>24</v>
      </c>
      <c r="H264" s="85">
        <v>0.4</v>
      </c>
      <c r="I264" s="86">
        <v>0.55630000000000002</v>
      </c>
      <c r="J264" s="87">
        <v>5273.0563565424882</v>
      </c>
    </row>
    <row r="265" spans="1:12" s="81" customFormat="1" hidden="1" x14ac:dyDescent="0.25">
      <c r="A265" s="82" t="s">
        <v>658</v>
      </c>
      <c r="B265" s="90" t="s">
        <v>656</v>
      </c>
      <c r="C265" s="91" t="s">
        <v>657</v>
      </c>
      <c r="D265" s="85">
        <v>3</v>
      </c>
      <c r="E265" s="85">
        <v>2</v>
      </c>
      <c r="F265" s="85"/>
      <c r="G265" s="85" t="s">
        <v>44</v>
      </c>
      <c r="H265" s="85">
        <v>0.76</v>
      </c>
      <c r="I265" s="86">
        <v>0.41670000000000001</v>
      </c>
      <c r="J265" s="87">
        <v>5273.0563565424882</v>
      </c>
    </row>
    <row r="266" spans="1:12" s="81" customFormat="1" ht="60" hidden="1" x14ac:dyDescent="0.25">
      <c r="A266" s="82" t="s">
        <v>659</v>
      </c>
      <c r="B266" s="83" t="s">
        <v>660</v>
      </c>
      <c r="C266" s="84" t="s">
        <v>661</v>
      </c>
      <c r="D266" s="85">
        <v>1</v>
      </c>
      <c r="E266" s="85">
        <v>4</v>
      </c>
      <c r="F266" s="85"/>
      <c r="G266" s="85" t="s">
        <v>32</v>
      </c>
      <c r="H266" s="85">
        <v>1.37</v>
      </c>
      <c r="I266" s="86">
        <v>0.1875</v>
      </c>
      <c r="J266" s="87">
        <v>21169.382514453231</v>
      </c>
    </row>
    <row r="267" spans="1:12" s="81" customFormat="1" ht="45" hidden="1" x14ac:dyDescent="0.25">
      <c r="A267" s="82" t="s">
        <v>662</v>
      </c>
      <c r="B267" s="83" t="s">
        <v>637</v>
      </c>
      <c r="C267" s="84" t="s">
        <v>663</v>
      </c>
      <c r="D267" s="85">
        <v>3</v>
      </c>
      <c r="E267" s="85">
        <v>4</v>
      </c>
      <c r="F267" s="85"/>
      <c r="G267" s="85" t="s">
        <v>32</v>
      </c>
      <c r="H267" s="85">
        <v>1.37</v>
      </c>
      <c r="I267" s="86">
        <v>0.1875</v>
      </c>
      <c r="J267" s="87">
        <v>19040.377304467605</v>
      </c>
    </row>
    <row r="268" spans="1:12" s="81" customFormat="1" hidden="1" x14ac:dyDescent="0.25">
      <c r="A268" s="82" t="s">
        <v>664</v>
      </c>
      <c r="B268" s="90" t="s">
        <v>642</v>
      </c>
      <c r="C268" s="91" t="s">
        <v>665</v>
      </c>
      <c r="D268" s="85">
        <v>5</v>
      </c>
      <c r="E268" s="85">
        <v>2</v>
      </c>
      <c r="F268" s="85"/>
      <c r="G268" s="85" t="s">
        <v>44</v>
      </c>
      <c r="H268" s="85">
        <v>0.76</v>
      </c>
      <c r="I268" s="86">
        <v>0.41670000000000001</v>
      </c>
      <c r="J268" s="87">
        <v>5591.3623139972515</v>
      </c>
    </row>
    <row r="269" spans="1:12" s="81" customFormat="1" hidden="1" x14ac:dyDescent="0.25">
      <c r="A269" s="82" t="s">
        <v>666</v>
      </c>
      <c r="B269" s="90" t="s">
        <v>642</v>
      </c>
      <c r="C269" s="91" t="s">
        <v>667</v>
      </c>
      <c r="D269" s="85">
        <v>4</v>
      </c>
      <c r="E269" s="85">
        <v>2</v>
      </c>
      <c r="F269" s="85"/>
      <c r="G269" s="85" t="s">
        <v>44</v>
      </c>
      <c r="H269" s="85">
        <v>0.76</v>
      </c>
      <c r="I269" s="86">
        <v>0.41670000000000001</v>
      </c>
      <c r="J269" s="87">
        <v>5591.3623139972515</v>
      </c>
    </row>
    <row r="270" spans="1:12" s="81" customFormat="1" hidden="1" x14ac:dyDescent="0.25">
      <c r="A270" s="82" t="s">
        <v>668</v>
      </c>
      <c r="B270" s="90" t="s">
        <v>252</v>
      </c>
      <c r="C270" s="91" t="s">
        <v>669</v>
      </c>
      <c r="D270" s="85">
        <v>4</v>
      </c>
      <c r="E270" s="85">
        <v>2</v>
      </c>
      <c r="F270" s="85"/>
      <c r="G270" s="85" t="s">
        <v>44</v>
      </c>
      <c r="H270" s="85">
        <v>0.76</v>
      </c>
      <c r="I270" s="86">
        <v>0.41670000000000001</v>
      </c>
      <c r="J270" s="87">
        <v>3014.1912404454324</v>
      </c>
    </row>
    <row r="271" spans="1:12" s="81" customFormat="1" hidden="1" x14ac:dyDescent="0.25">
      <c r="A271" s="82" t="s">
        <v>670</v>
      </c>
      <c r="B271" s="90" t="s">
        <v>642</v>
      </c>
      <c r="C271" s="91" t="s">
        <v>671</v>
      </c>
      <c r="D271" s="85">
        <v>4</v>
      </c>
      <c r="E271" s="85">
        <v>2</v>
      </c>
      <c r="F271" s="85"/>
      <c r="G271" s="85" t="s">
        <v>44</v>
      </c>
      <c r="H271" s="85">
        <v>0.76</v>
      </c>
      <c r="I271" s="86">
        <v>0.41670000000000001</v>
      </c>
      <c r="J271" s="87">
        <v>5591.3623139972515</v>
      </c>
    </row>
    <row r="272" spans="1:12" s="81" customFormat="1" hidden="1" x14ac:dyDescent="0.25">
      <c r="A272" s="82" t="s">
        <v>672</v>
      </c>
      <c r="B272" s="90" t="s">
        <v>252</v>
      </c>
      <c r="C272" s="91" t="s">
        <v>673</v>
      </c>
      <c r="D272" s="85">
        <v>5</v>
      </c>
      <c r="E272" s="85">
        <v>2</v>
      </c>
      <c r="F272" s="85"/>
      <c r="G272" s="85" t="s">
        <v>44</v>
      </c>
      <c r="H272" s="85">
        <v>0.76</v>
      </c>
      <c r="I272" s="86">
        <v>0.41670000000000001</v>
      </c>
      <c r="J272" s="87">
        <v>3014.1912404454324</v>
      </c>
    </row>
    <row r="273" spans="1:12" s="81" customFormat="1" hidden="1" x14ac:dyDescent="0.25">
      <c r="A273" s="82" t="s">
        <v>674</v>
      </c>
      <c r="B273" s="90" t="s">
        <v>252</v>
      </c>
      <c r="C273" s="91" t="s">
        <v>675</v>
      </c>
      <c r="D273" s="85">
        <v>4</v>
      </c>
      <c r="E273" s="85">
        <v>2</v>
      </c>
      <c r="F273" s="85"/>
      <c r="G273" s="85" t="s">
        <v>44</v>
      </c>
      <c r="H273" s="85">
        <v>0.76</v>
      </c>
      <c r="I273" s="86">
        <v>0.41670000000000001</v>
      </c>
      <c r="J273" s="87">
        <v>3014.1912404454324</v>
      </c>
    </row>
    <row r="274" spans="1:12" s="81" customFormat="1" ht="45" hidden="1" x14ac:dyDescent="0.25">
      <c r="A274" s="82" t="s">
        <v>676</v>
      </c>
      <c r="B274" s="83" t="s">
        <v>677</v>
      </c>
      <c r="C274" s="84" t="s">
        <v>678</v>
      </c>
      <c r="D274" s="85" t="s">
        <v>171</v>
      </c>
      <c r="E274" s="85">
        <v>3</v>
      </c>
      <c r="F274" s="85">
        <v>2</v>
      </c>
      <c r="G274" s="85" t="s">
        <v>20</v>
      </c>
      <c r="H274" s="85">
        <v>1.07</v>
      </c>
      <c r="I274" s="86">
        <v>0.23710000000000001</v>
      </c>
      <c r="J274" s="87">
        <v>20280.13</v>
      </c>
      <c r="K274" s="93">
        <v>4</v>
      </c>
      <c r="L274" s="94">
        <f>J274*K274</f>
        <v>81120.52</v>
      </c>
    </row>
    <row r="275" spans="1:12" s="81" customFormat="1" ht="45" hidden="1" x14ac:dyDescent="0.25">
      <c r="A275" s="82" t="s">
        <v>679</v>
      </c>
      <c r="B275" s="83" t="s">
        <v>677</v>
      </c>
      <c r="C275" s="84" t="s">
        <v>678</v>
      </c>
      <c r="D275" s="85">
        <v>3</v>
      </c>
      <c r="E275" s="85">
        <v>5</v>
      </c>
      <c r="F275" s="85">
        <v>1</v>
      </c>
      <c r="G275" s="85" t="s">
        <v>110</v>
      </c>
      <c r="H275" s="85">
        <v>2.16</v>
      </c>
      <c r="I275" s="86">
        <v>0.32500000000000001</v>
      </c>
      <c r="J275" s="87">
        <v>20280.13</v>
      </c>
      <c r="K275" s="88">
        <v>1</v>
      </c>
      <c r="L275" s="89">
        <f>K275*J275</f>
        <v>20280.13</v>
      </c>
    </row>
    <row r="276" spans="1:12" s="81" customFormat="1" ht="45" hidden="1" x14ac:dyDescent="0.25">
      <c r="A276" s="82" t="s">
        <v>680</v>
      </c>
      <c r="B276" s="83" t="s">
        <v>681</v>
      </c>
      <c r="C276" s="84" t="s">
        <v>682</v>
      </c>
      <c r="D276" s="85" t="s">
        <v>171</v>
      </c>
      <c r="E276" s="85">
        <v>3</v>
      </c>
      <c r="F276" s="85">
        <v>2</v>
      </c>
      <c r="G276" s="85" t="s">
        <v>20</v>
      </c>
      <c r="H276" s="85">
        <v>1.07</v>
      </c>
      <c r="I276" s="86">
        <v>0.23710000000000001</v>
      </c>
      <c r="J276" s="87">
        <v>22955.45</v>
      </c>
      <c r="K276" s="108">
        <v>12</v>
      </c>
      <c r="L276" s="109">
        <f>J276*K276</f>
        <v>275465.40000000002</v>
      </c>
    </row>
    <row r="277" spans="1:12" s="81" customFormat="1" ht="45" hidden="1" x14ac:dyDescent="0.25">
      <c r="A277" s="82" t="s">
        <v>683</v>
      </c>
      <c r="B277" s="83" t="s">
        <v>681</v>
      </c>
      <c r="C277" s="84" t="s">
        <v>682</v>
      </c>
      <c r="D277" s="85">
        <v>3</v>
      </c>
      <c r="E277" s="85">
        <v>5</v>
      </c>
      <c r="F277" s="85">
        <v>1</v>
      </c>
      <c r="G277" s="85" t="s">
        <v>110</v>
      </c>
      <c r="H277" s="85">
        <v>2.16</v>
      </c>
      <c r="I277" s="86">
        <v>0.32500000000000001</v>
      </c>
      <c r="J277" s="87">
        <v>22955.45</v>
      </c>
      <c r="K277" s="88">
        <v>1</v>
      </c>
      <c r="L277" s="89">
        <f>K277*J277</f>
        <v>22955.45</v>
      </c>
    </row>
    <row r="278" spans="1:12" s="81" customFormat="1" ht="30" hidden="1" x14ac:dyDescent="0.25">
      <c r="A278" s="82" t="s">
        <v>684</v>
      </c>
      <c r="B278" s="83" t="s">
        <v>685</v>
      </c>
      <c r="C278" s="84" t="s">
        <v>686</v>
      </c>
      <c r="D278" s="85">
        <v>5</v>
      </c>
      <c r="E278" s="85">
        <v>4</v>
      </c>
      <c r="F278" s="85"/>
      <c r="G278" s="85" t="s">
        <v>32</v>
      </c>
      <c r="H278" s="85">
        <v>1.37</v>
      </c>
      <c r="I278" s="86">
        <v>0.1875</v>
      </c>
      <c r="J278" s="87">
        <v>18372.517373374965</v>
      </c>
    </row>
    <row r="279" spans="1:12" s="81" customFormat="1" ht="30" hidden="1" x14ac:dyDescent="0.25">
      <c r="A279" s="82" t="s">
        <v>687</v>
      </c>
      <c r="B279" s="83" t="s">
        <v>688</v>
      </c>
      <c r="C279" s="84" t="s">
        <v>689</v>
      </c>
      <c r="D279" s="85">
        <v>4</v>
      </c>
      <c r="E279" s="85">
        <v>4</v>
      </c>
      <c r="F279" s="85"/>
      <c r="G279" s="85" t="s">
        <v>32</v>
      </c>
      <c r="H279" s="85">
        <v>1.37</v>
      </c>
      <c r="I279" s="86">
        <v>0.1875</v>
      </c>
      <c r="J279" s="87">
        <v>16724.602263279947</v>
      </c>
    </row>
    <row r="280" spans="1:12" s="81" customFormat="1" hidden="1" x14ac:dyDescent="0.25">
      <c r="A280" s="82" t="s">
        <v>690</v>
      </c>
      <c r="B280" s="90" t="s">
        <v>691</v>
      </c>
      <c r="C280" s="91" t="s">
        <v>692</v>
      </c>
      <c r="D280" s="85">
        <v>1</v>
      </c>
      <c r="E280" s="85">
        <v>2</v>
      </c>
      <c r="F280" s="85"/>
      <c r="G280" s="85" t="s">
        <v>44</v>
      </c>
      <c r="H280" s="85">
        <v>0.76</v>
      </c>
      <c r="I280" s="86">
        <v>0.41670000000000001</v>
      </c>
      <c r="J280" s="87">
        <v>10498.889668422196</v>
      </c>
    </row>
    <row r="281" spans="1:12" s="81" customFormat="1" hidden="1" x14ac:dyDescent="0.25">
      <c r="A281" s="82" t="s">
        <v>693</v>
      </c>
      <c r="B281" s="90" t="s">
        <v>694</v>
      </c>
      <c r="C281" s="91" t="s">
        <v>695</v>
      </c>
      <c r="D281" s="85">
        <v>1</v>
      </c>
      <c r="E281" s="85">
        <v>2</v>
      </c>
      <c r="F281" s="85"/>
      <c r="G281" s="85" t="s">
        <v>44</v>
      </c>
      <c r="H281" s="85">
        <v>0.76</v>
      </c>
      <c r="I281" s="86">
        <v>0.41670000000000001</v>
      </c>
      <c r="J281" s="87">
        <v>8388.7950415647865</v>
      </c>
    </row>
    <row r="282" spans="1:12" s="81" customFormat="1" ht="30" hidden="1" x14ac:dyDescent="0.25">
      <c r="A282" s="82" t="s">
        <v>696</v>
      </c>
      <c r="B282" s="83" t="s">
        <v>694</v>
      </c>
      <c r="C282" s="84" t="s">
        <v>695</v>
      </c>
      <c r="D282" s="85">
        <v>2</v>
      </c>
      <c r="E282" s="85">
        <v>4</v>
      </c>
      <c r="F282" s="85"/>
      <c r="G282" s="85" t="s">
        <v>32</v>
      </c>
      <c r="H282" s="85">
        <v>1.37</v>
      </c>
      <c r="I282" s="86">
        <v>0.1875</v>
      </c>
      <c r="J282" s="87">
        <v>16777.590083129573</v>
      </c>
    </row>
    <row r="283" spans="1:12" s="81" customFormat="1" ht="30" hidden="1" x14ac:dyDescent="0.25">
      <c r="A283" s="82" t="s">
        <v>697</v>
      </c>
      <c r="B283" s="83" t="s">
        <v>354</v>
      </c>
      <c r="C283" s="84" t="s">
        <v>698</v>
      </c>
      <c r="D283" s="85">
        <v>5</v>
      </c>
      <c r="E283" s="85">
        <v>3</v>
      </c>
      <c r="F283" s="85">
        <v>2</v>
      </c>
      <c r="G283" s="85" t="s">
        <v>20</v>
      </c>
      <c r="H283" s="85">
        <v>1.07</v>
      </c>
      <c r="I283" s="86">
        <v>0.23710000000000001</v>
      </c>
      <c r="J283" s="87">
        <v>15675.27</v>
      </c>
      <c r="K283" s="88">
        <v>1</v>
      </c>
      <c r="L283" s="89">
        <f>J283*K283</f>
        <v>15675.27</v>
      </c>
    </row>
    <row r="284" spans="1:12" s="81" customFormat="1" hidden="1" x14ac:dyDescent="0.25">
      <c r="A284" s="82" t="s">
        <v>699</v>
      </c>
      <c r="B284" s="90" t="s">
        <v>50</v>
      </c>
      <c r="C284" s="91" t="s">
        <v>700</v>
      </c>
      <c r="D284" s="85">
        <v>1</v>
      </c>
      <c r="E284" s="85">
        <v>1</v>
      </c>
      <c r="F284" s="85"/>
      <c r="G284" s="85" t="s">
        <v>24</v>
      </c>
      <c r="H284" s="85">
        <v>0.4</v>
      </c>
      <c r="I284" s="86">
        <v>0.55630000000000002</v>
      </c>
      <c r="J284" s="87">
        <v>5975.0902926689514</v>
      </c>
    </row>
    <row r="285" spans="1:12" s="81" customFormat="1" ht="30" hidden="1" x14ac:dyDescent="0.25">
      <c r="A285" s="82" t="s">
        <v>701</v>
      </c>
      <c r="B285" s="83" t="s">
        <v>169</v>
      </c>
      <c r="C285" s="84" t="s">
        <v>702</v>
      </c>
      <c r="D285" s="85">
        <v>1</v>
      </c>
      <c r="E285" s="85">
        <v>3</v>
      </c>
      <c r="F285" s="85">
        <v>1</v>
      </c>
      <c r="G285" s="85" t="s">
        <v>20</v>
      </c>
      <c r="H285" s="85">
        <v>1.07</v>
      </c>
      <c r="I285" s="86">
        <v>0.23710000000000001</v>
      </c>
      <c r="J285" s="87">
        <v>9738.9706802526707</v>
      </c>
      <c r="K285" s="88">
        <v>10</v>
      </c>
      <c r="L285" s="89">
        <f>J285*K285</f>
        <v>97389.706802526707</v>
      </c>
    </row>
    <row r="286" spans="1:12" s="81" customFormat="1" hidden="1" x14ac:dyDescent="0.25">
      <c r="A286" s="82" t="s">
        <v>703</v>
      </c>
      <c r="B286" s="90" t="s">
        <v>586</v>
      </c>
      <c r="C286" s="91" t="s">
        <v>704</v>
      </c>
      <c r="D286" s="85">
        <v>1</v>
      </c>
      <c r="E286" s="85">
        <v>1</v>
      </c>
      <c r="F286" s="85"/>
      <c r="G286" s="85" t="s">
        <v>24</v>
      </c>
      <c r="H286" s="85">
        <v>0.4</v>
      </c>
      <c r="I286" s="86">
        <v>0.55630000000000002</v>
      </c>
      <c r="J286" s="87">
        <v>4462.4363187537456</v>
      </c>
    </row>
    <row r="287" spans="1:12" s="81" customFormat="1" hidden="1" x14ac:dyDescent="0.25">
      <c r="A287" s="82" t="s">
        <v>705</v>
      </c>
      <c r="B287" s="90" t="s">
        <v>706</v>
      </c>
      <c r="C287" s="91" t="s">
        <v>707</v>
      </c>
      <c r="D287" s="85">
        <v>1</v>
      </c>
      <c r="E287" s="85">
        <v>1</v>
      </c>
      <c r="F287" s="85"/>
      <c r="G287" s="85" t="s">
        <v>24</v>
      </c>
      <c r="H287" s="85">
        <v>0.4</v>
      </c>
      <c r="I287" s="86">
        <v>0.55630000000000002</v>
      </c>
      <c r="J287" s="87">
        <v>5619.9879787232521</v>
      </c>
    </row>
    <row r="288" spans="1:12" s="81" customFormat="1" hidden="1" x14ac:dyDescent="0.25">
      <c r="A288" s="82" t="s">
        <v>708</v>
      </c>
      <c r="B288" s="90" t="s">
        <v>706</v>
      </c>
      <c r="C288" s="91" t="s">
        <v>707</v>
      </c>
      <c r="D288" s="85">
        <v>3</v>
      </c>
      <c r="E288" s="85">
        <v>2</v>
      </c>
      <c r="F288" s="85"/>
      <c r="G288" s="85" t="s">
        <v>44</v>
      </c>
      <c r="H288" s="85">
        <v>0.76</v>
      </c>
      <c r="I288" s="86">
        <v>0.41670000000000001</v>
      </c>
      <c r="J288" s="96">
        <v>8761.062696088231</v>
      </c>
    </row>
    <row r="289" spans="1:13" ht="60" x14ac:dyDescent="0.25">
      <c r="A289" s="37" t="s">
        <v>709</v>
      </c>
      <c r="B289" s="38" t="s">
        <v>710</v>
      </c>
      <c r="C289" s="128" t="s">
        <v>711</v>
      </c>
      <c r="D289" s="40">
        <v>1</v>
      </c>
      <c r="E289" s="40">
        <v>15</v>
      </c>
      <c r="F289" s="40">
        <v>1</v>
      </c>
      <c r="G289" s="40" t="s">
        <v>1251</v>
      </c>
      <c r="H289" s="40">
        <v>13.52</v>
      </c>
      <c r="I289" s="41">
        <v>1.55E-2</v>
      </c>
      <c r="J289" s="42">
        <v>336941.74</v>
      </c>
      <c r="K289" s="40">
        <v>34</v>
      </c>
      <c r="L289" s="44">
        <f>J289*K289</f>
        <v>11456019.16</v>
      </c>
      <c r="M289" s="1" t="str">
        <f>VLOOKUP(A289,'[1]Схемы лекарственной терапии КС'!$A$114:$E$701,5,0)</f>
        <v>st19.119</v>
      </c>
    </row>
    <row r="290" spans="1:13" s="81" customFormat="1" hidden="1" x14ac:dyDescent="0.25">
      <c r="A290" s="82" t="s">
        <v>712</v>
      </c>
      <c r="B290" s="90" t="s">
        <v>475</v>
      </c>
      <c r="C290" s="91" t="s">
        <v>713</v>
      </c>
      <c r="D290" s="85">
        <v>1</v>
      </c>
      <c r="E290" s="85">
        <v>1</v>
      </c>
      <c r="F290" s="85"/>
      <c r="G290" s="85" t="s">
        <v>24</v>
      </c>
      <c r="H290" s="85">
        <v>0.4</v>
      </c>
      <c r="I290" s="86">
        <v>0.55630000000000002</v>
      </c>
      <c r="J290" s="80">
        <v>5823.7213062471619</v>
      </c>
    </row>
    <row r="291" spans="1:13" s="81" customFormat="1" ht="30" hidden="1" x14ac:dyDescent="0.25">
      <c r="A291" s="82" t="s">
        <v>714</v>
      </c>
      <c r="B291" s="83" t="s">
        <v>475</v>
      </c>
      <c r="C291" s="84" t="s">
        <v>713</v>
      </c>
      <c r="D291" s="85">
        <v>3</v>
      </c>
      <c r="E291" s="85">
        <v>4</v>
      </c>
      <c r="F291" s="85"/>
      <c r="G291" s="85" t="s">
        <v>32</v>
      </c>
      <c r="H291" s="85">
        <v>1.37</v>
      </c>
      <c r="I291" s="86">
        <v>0.1875</v>
      </c>
      <c r="J291" s="87">
        <v>14722.90876529546</v>
      </c>
    </row>
    <row r="292" spans="1:13" s="81" customFormat="1" ht="30" hidden="1" x14ac:dyDescent="0.25">
      <c r="A292" s="82" t="s">
        <v>715</v>
      </c>
      <c r="B292" s="83" t="s">
        <v>169</v>
      </c>
      <c r="C292" s="84" t="s">
        <v>716</v>
      </c>
      <c r="D292" s="85">
        <v>1</v>
      </c>
      <c r="E292" s="85">
        <v>3</v>
      </c>
      <c r="F292" s="85">
        <v>1</v>
      </c>
      <c r="G292" s="85" t="s">
        <v>20</v>
      </c>
      <c r="H292" s="85">
        <v>1.07</v>
      </c>
      <c r="I292" s="86">
        <v>0.23710000000000001</v>
      </c>
      <c r="J292" s="87">
        <v>9979.5176438653689</v>
      </c>
      <c r="K292" s="88">
        <v>24</v>
      </c>
      <c r="L292" s="89">
        <f>J292*K292</f>
        <v>239508.42345276885</v>
      </c>
    </row>
    <row r="293" spans="1:13" s="81" customFormat="1" hidden="1" x14ac:dyDescent="0.25">
      <c r="A293" s="82" t="s">
        <v>717</v>
      </c>
      <c r="B293" s="90" t="s">
        <v>373</v>
      </c>
      <c r="C293" s="91" t="s">
        <v>718</v>
      </c>
      <c r="D293" s="85">
        <v>1</v>
      </c>
      <c r="E293" s="85">
        <v>10</v>
      </c>
      <c r="F293" s="85"/>
      <c r="G293" s="85" t="s">
        <v>188</v>
      </c>
      <c r="H293" s="85">
        <v>5.25</v>
      </c>
      <c r="I293" s="86">
        <v>5.79E-2</v>
      </c>
      <c r="J293" s="87">
        <v>95973.467764845147</v>
      </c>
    </row>
    <row r="294" spans="1:13" s="81" customFormat="1" hidden="1" x14ac:dyDescent="0.25">
      <c r="A294" s="82" t="s">
        <v>719</v>
      </c>
      <c r="B294" s="90" t="s">
        <v>105</v>
      </c>
      <c r="C294" s="91" t="s">
        <v>720</v>
      </c>
      <c r="D294" s="85">
        <v>1</v>
      </c>
      <c r="E294" s="85">
        <v>1</v>
      </c>
      <c r="F294" s="85"/>
      <c r="G294" s="85" t="s">
        <v>24</v>
      </c>
      <c r="H294" s="85">
        <v>0.4</v>
      </c>
      <c r="I294" s="86">
        <v>0.55630000000000002</v>
      </c>
      <c r="J294" s="87">
        <v>5110.0565321161366</v>
      </c>
    </row>
    <row r="295" spans="1:13" s="81" customFormat="1" hidden="1" x14ac:dyDescent="0.25">
      <c r="A295" s="82" t="s">
        <v>721</v>
      </c>
      <c r="B295" s="83" t="s">
        <v>105</v>
      </c>
      <c r="C295" s="84" t="s">
        <v>720</v>
      </c>
      <c r="D295" s="85">
        <v>3</v>
      </c>
      <c r="E295" s="85">
        <v>4</v>
      </c>
      <c r="F295" s="85"/>
      <c r="G295" s="85" t="s">
        <v>32</v>
      </c>
      <c r="H295" s="85">
        <v>1.37</v>
      </c>
      <c r="I295" s="86">
        <v>0.1875</v>
      </c>
      <c r="J295" s="87">
        <v>15330.169596348409</v>
      </c>
    </row>
    <row r="296" spans="1:13" s="81" customFormat="1" ht="30" hidden="1" x14ac:dyDescent="0.25">
      <c r="A296" s="82" t="s">
        <v>722</v>
      </c>
      <c r="B296" s="83" t="s">
        <v>354</v>
      </c>
      <c r="C296" s="84" t="s">
        <v>723</v>
      </c>
      <c r="D296" s="85">
        <v>5</v>
      </c>
      <c r="E296" s="85">
        <v>3</v>
      </c>
      <c r="F296" s="85">
        <v>2</v>
      </c>
      <c r="G296" s="85" t="s">
        <v>20</v>
      </c>
      <c r="H296" s="85">
        <v>1.07</v>
      </c>
      <c r="I296" s="86">
        <v>0.23710000000000001</v>
      </c>
      <c r="J296" s="87">
        <v>15536.22</v>
      </c>
      <c r="K296" s="88">
        <v>1</v>
      </c>
      <c r="L296" s="89">
        <f>J296*K296</f>
        <v>15536.22</v>
      </c>
    </row>
    <row r="297" spans="1:13" s="81" customFormat="1" ht="45" hidden="1" x14ac:dyDescent="0.25">
      <c r="A297" s="82" t="s">
        <v>724</v>
      </c>
      <c r="B297" s="90" t="s">
        <v>459</v>
      </c>
      <c r="C297" s="92" t="s">
        <v>725</v>
      </c>
      <c r="D297" s="85">
        <v>15</v>
      </c>
      <c r="E297" s="85">
        <v>8</v>
      </c>
      <c r="F297" s="85"/>
      <c r="G297" s="85" t="s">
        <v>99</v>
      </c>
      <c r="H297" s="85">
        <v>4.4400000000000004</v>
      </c>
      <c r="I297" s="86">
        <v>7.7700000000000005E-2</v>
      </c>
      <c r="J297" s="87">
        <v>42923.940923534465</v>
      </c>
    </row>
    <row r="298" spans="1:13" s="81" customFormat="1" hidden="1" x14ac:dyDescent="0.25">
      <c r="A298" s="82" t="s">
        <v>726</v>
      </c>
      <c r="B298" s="90" t="s">
        <v>727</v>
      </c>
      <c r="C298" s="91" t="s">
        <v>728</v>
      </c>
      <c r="D298" s="85">
        <v>3</v>
      </c>
      <c r="E298" s="85">
        <v>2</v>
      </c>
      <c r="F298" s="85"/>
      <c r="G298" s="85" t="s">
        <v>44</v>
      </c>
      <c r="H298" s="85">
        <v>0.76</v>
      </c>
      <c r="I298" s="86">
        <v>0.41670000000000001</v>
      </c>
      <c r="J298" s="87">
        <v>21643.545201609788</v>
      </c>
    </row>
    <row r="299" spans="1:13" s="81" customFormat="1" ht="45" hidden="1" x14ac:dyDescent="0.25">
      <c r="A299" s="82" t="s">
        <v>729</v>
      </c>
      <c r="B299" s="83" t="s">
        <v>18</v>
      </c>
      <c r="C299" s="92" t="s">
        <v>730</v>
      </c>
      <c r="D299" s="85">
        <v>7</v>
      </c>
      <c r="E299" s="85">
        <v>5</v>
      </c>
      <c r="F299" s="85">
        <v>1</v>
      </c>
      <c r="G299" s="85" t="s">
        <v>110</v>
      </c>
      <c r="H299" s="85">
        <v>2.16</v>
      </c>
      <c r="I299" s="86">
        <v>0.32500000000000001</v>
      </c>
      <c r="J299" s="87">
        <v>13972.37</v>
      </c>
      <c r="K299" s="88">
        <v>1</v>
      </c>
      <c r="L299" s="89">
        <f>K299*J299</f>
        <v>13972.37</v>
      </c>
    </row>
    <row r="300" spans="1:13" s="81" customFormat="1" hidden="1" x14ac:dyDescent="0.25">
      <c r="A300" s="82" t="s">
        <v>731</v>
      </c>
      <c r="B300" s="90" t="s">
        <v>732</v>
      </c>
      <c r="C300" s="91" t="s">
        <v>733</v>
      </c>
      <c r="D300" s="85">
        <v>1</v>
      </c>
      <c r="E300" s="85">
        <v>1</v>
      </c>
      <c r="F300" s="85"/>
      <c r="G300" s="85" t="s">
        <v>24</v>
      </c>
      <c r="H300" s="85">
        <v>0.4</v>
      </c>
      <c r="I300" s="86">
        <v>0.55630000000000002</v>
      </c>
      <c r="J300" s="87">
        <v>5632.5470063250168</v>
      </c>
    </row>
    <row r="301" spans="1:13" s="81" customFormat="1" hidden="1" x14ac:dyDescent="0.25">
      <c r="A301" s="82" t="s">
        <v>734</v>
      </c>
      <c r="B301" s="90" t="s">
        <v>485</v>
      </c>
      <c r="C301" s="91" t="s">
        <v>735</v>
      </c>
      <c r="D301" s="85">
        <v>1</v>
      </c>
      <c r="E301" s="85">
        <v>1</v>
      </c>
      <c r="F301" s="85"/>
      <c r="G301" s="85" t="s">
        <v>24</v>
      </c>
      <c r="H301" s="85">
        <v>0.4</v>
      </c>
      <c r="I301" s="86">
        <v>0.55630000000000002</v>
      </c>
      <c r="J301" s="87">
        <v>6286.2661094306386</v>
      </c>
    </row>
    <row r="302" spans="1:13" s="81" customFormat="1" hidden="1" x14ac:dyDescent="0.25">
      <c r="A302" s="82" t="s">
        <v>736</v>
      </c>
      <c r="B302" s="90" t="s">
        <v>161</v>
      </c>
      <c r="C302" s="91" t="s">
        <v>737</v>
      </c>
      <c r="D302" s="85">
        <v>1</v>
      </c>
      <c r="E302" s="85">
        <v>1</v>
      </c>
      <c r="F302" s="85"/>
      <c r="G302" s="85" t="s">
        <v>24</v>
      </c>
      <c r="H302" s="85">
        <v>0.4</v>
      </c>
      <c r="I302" s="86">
        <v>0.55630000000000002</v>
      </c>
      <c r="J302" s="87">
        <v>7501.9442004265147</v>
      </c>
    </row>
    <row r="303" spans="1:13" s="81" customFormat="1" ht="30" hidden="1" x14ac:dyDescent="0.25">
      <c r="A303" s="82" t="s">
        <v>738</v>
      </c>
      <c r="B303" s="83" t="s">
        <v>161</v>
      </c>
      <c r="C303" s="84" t="s">
        <v>737</v>
      </c>
      <c r="D303" s="85">
        <v>3</v>
      </c>
      <c r="E303" s="85">
        <v>4</v>
      </c>
      <c r="F303" s="85"/>
      <c r="G303" s="85" t="s">
        <v>32</v>
      </c>
      <c r="H303" s="85">
        <v>1.37</v>
      </c>
      <c r="I303" s="86">
        <v>0.1875</v>
      </c>
      <c r="J303" s="87">
        <v>13507.053445633403</v>
      </c>
    </row>
    <row r="304" spans="1:13" s="81" customFormat="1" ht="15" hidden="1" customHeight="1" x14ac:dyDescent="0.25">
      <c r="A304" s="82" t="s">
        <v>739</v>
      </c>
      <c r="B304" s="90" t="s">
        <v>267</v>
      </c>
      <c r="C304" s="91" t="s">
        <v>740</v>
      </c>
      <c r="D304" s="85">
        <v>5</v>
      </c>
      <c r="E304" s="85">
        <v>2</v>
      </c>
      <c r="F304" s="85"/>
      <c r="G304" s="85" t="s">
        <v>44</v>
      </c>
      <c r="H304" s="85">
        <v>0.76</v>
      </c>
      <c r="I304" s="86">
        <v>0.41670000000000001</v>
      </c>
      <c r="J304" s="87">
        <v>3277.7491458501827</v>
      </c>
    </row>
    <row r="305" spans="1:12" s="81" customFormat="1" hidden="1" x14ac:dyDescent="0.25">
      <c r="A305" s="82" t="s">
        <v>741</v>
      </c>
      <c r="B305" s="90" t="s">
        <v>394</v>
      </c>
      <c r="C305" s="91" t="s">
        <v>742</v>
      </c>
      <c r="D305" s="85">
        <v>5</v>
      </c>
      <c r="E305" s="85">
        <v>2</v>
      </c>
      <c r="F305" s="85"/>
      <c r="G305" s="85" t="s">
        <v>44</v>
      </c>
      <c r="H305" s="85">
        <v>0.76</v>
      </c>
      <c r="I305" s="86">
        <v>0.41670000000000001</v>
      </c>
      <c r="J305" s="87">
        <v>6754.7981349666161</v>
      </c>
    </row>
    <row r="306" spans="1:12" s="81" customFormat="1" hidden="1" x14ac:dyDescent="0.25">
      <c r="A306" s="82" t="s">
        <v>743</v>
      </c>
      <c r="B306" s="90" t="s">
        <v>744</v>
      </c>
      <c r="C306" s="91" t="s">
        <v>745</v>
      </c>
      <c r="D306" s="85">
        <v>1</v>
      </c>
      <c r="E306" s="85">
        <v>2</v>
      </c>
      <c r="F306" s="85"/>
      <c r="G306" s="85" t="s">
        <v>44</v>
      </c>
      <c r="H306" s="85">
        <v>0.76</v>
      </c>
      <c r="I306" s="86">
        <v>0.41670000000000001</v>
      </c>
      <c r="J306" s="87">
        <v>20865.844156645137</v>
      </c>
    </row>
    <row r="307" spans="1:12" s="81" customFormat="1" ht="60" hidden="1" x14ac:dyDescent="0.25">
      <c r="A307" s="82" t="s">
        <v>746</v>
      </c>
      <c r="B307" s="90" t="s">
        <v>150</v>
      </c>
      <c r="C307" s="92" t="s">
        <v>747</v>
      </c>
      <c r="D307" s="85">
        <v>2</v>
      </c>
      <c r="E307" s="85">
        <v>2</v>
      </c>
      <c r="F307" s="85"/>
      <c r="G307" s="85" t="s">
        <v>44</v>
      </c>
      <c r="H307" s="85">
        <v>0.76</v>
      </c>
      <c r="I307" s="86">
        <v>0.41670000000000001</v>
      </c>
      <c r="J307" s="87">
        <v>6405.8187324187838</v>
      </c>
    </row>
    <row r="308" spans="1:12" s="81" customFormat="1" ht="30" hidden="1" x14ac:dyDescent="0.25">
      <c r="A308" s="82" t="s">
        <v>748</v>
      </c>
      <c r="B308" s="83" t="s">
        <v>749</v>
      </c>
      <c r="C308" s="84" t="s">
        <v>750</v>
      </c>
      <c r="D308" s="85">
        <v>1</v>
      </c>
      <c r="E308" s="85">
        <v>4</v>
      </c>
      <c r="F308" s="85"/>
      <c r="G308" s="85" t="s">
        <v>32</v>
      </c>
      <c r="H308" s="85">
        <v>1.37</v>
      </c>
      <c r="I308" s="86">
        <v>0.1875</v>
      </c>
      <c r="J308" s="87">
        <v>50144.71</v>
      </c>
    </row>
    <row r="309" spans="1:12" s="81" customFormat="1" ht="30" hidden="1" customHeight="1" x14ac:dyDescent="0.25">
      <c r="A309" s="99" t="s">
        <v>751</v>
      </c>
      <c r="B309" s="100" t="s">
        <v>749</v>
      </c>
      <c r="C309" s="122" t="s">
        <v>750</v>
      </c>
      <c r="D309" s="88">
        <v>2</v>
      </c>
      <c r="E309" s="88">
        <v>6</v>
      </c>
      <c r="F309" s="88">
        <v>2</v>
      </c>
      <c r="G309" s="88" t="s">
        <v>114</v>
      </c>
      <c r="H309" s="88">
        <v>2.68</v>
      </c>
      <c r="I309" s="102">
        <v>8.7599999999999997E-2</v>
      </c>
      <c r="J309" s="103">
        <v>57172.17</v>
      </c>
      <c r="K309" s="88">
        <v>24</v>
      </c>
      <c r="L309" s="89">
        <f>J309*K309</f>
        <v>1372132.08</v>
      </c>
    </row>
    <row r="310" spans="1:12" s="81" customFormat="1" ht="30" hidden="1" x14ac:dyDescent="0.25">
      <c r="A310" s="99" t="s">
        <v>752</v>
      </c>
      <c r="B310" s="100" t="s">
        <v>749</v>
      </c>
      <c r="C310" s="122" t="s">
        <v>753</v>
      </c>
      <c r="D310" s="88">
        <v>1</v>
      </c>
      <c r="E310" s="88">
        <v>6</v>
      </c>
      <c r="F310" s="88">
        <v>3</v>
      </c>
      <c r="G310" s="88" t="s">
        <v>114</v>
      </c>
      <c r="H310" s="88">
        <v>2.68</v>
      </c>
      <c r="I310" s="102">
        <v>8.7599999999999997E-2</v>
      </c>
      <c r="J310" s="103">
        <v>91261.96</v>
      </c>
      <c r="K310" s="88">
        <v>4</v>
      </c>
      <c r="L310" s="89">
        <f>J310*K310</f>
        <v>365047.84</v>
      </c>
    </row>
    <row r="311" spans="1:12" s="81" customFormat="1" hidden="1" x14ac:dyDescent="0.25">
      <c r="A311" s="82" t="s">
        <v>754</v>
      </c>
      <c r="B311" s="90" t="s">
        <v>749</v>
      </c>
      <c r="C311" s="91" t="s">
        <v>753</v>
      </c>
      <c r="D311" s="85">
        <v>2</v>
      </c>
      <c r="E311" s="85">
        <v>10</v>
      </c>
      <c r="F311" s="85"/>
      <c r="G311" s="85" t="s">
        <v>188</v>
      </c>
      <c r="H311" s="85">
        <v>5.25</v>
      </c>
      <c r="I311" s="86">
        <v>5.79E-2</v>
      </c>
      <c r="J311" s="87">
        <v>96289.420914099348</v>
      </c>
    </row>
    <row r="312" spans="1:12" s="81" customFormat="1" ht="30" hidden="1" x14ac:dyDescent="0.25">
      <c r="A312" s="82" t="s">
        <v>755</v>
      </c>
      <c r="B312" s="83" t="s">
        <v>286</v>
      </c>
      <c r="C312" s="84" t="s">
        <v>756</v>
      </c>
      <c r="D312" s="85">
        <v>1</v>
      </c>
      <c r="E312" s="85">
        <v>4</v>
      </c>
      <c r="F312" s="85"/>
      <c r="G312" s="85" t="s">
        <v>32</v>
      </c>
      <c r="H312" s="85">
        <v>1.37</v>
      </c>
      <c r="I312" s="86">
        <v>0.1875</v>
      </c>
      <c r="J312" s="87">
        <v>61621.007181853565</v>
      </c>
    </row>
    <row r="313" spans="1:12" s="81" customFormat="1" ht="30" hidden="1" x14ac:dyDescent="0.25">
      <c r="A313" s="99" t="s">
        <v>757</v>
      </c>
      <c r="B313" s="100" t="s">
        <v>286</v>
      </c>
      <c r="C313" s="122" t="s">
        <v>758</v>
      </c>
      <c r="D313" s="88">
        <v>1</v>
      </c>
      <c r="E313" s="88">
        <v>6</v>
      </c>
      <c r="F313" s="88">
        <v>3</v>
      </c>
      <c r="G313" s="88" t="s">
        <v>114</v>
      </c>
      <c r="H313" s="88">
        <v>2.68</v>
      </c>
      <c r="I313" s="102">
        <v>8.7599999999999997E-2</v>
      </c>
      <c r="J313" s="103">
        <v>104738.26</v>
      </c>
      <c r="K313" s="88">
        <v>8</v>
      </c>
      <c r="L313" s="89">
        <f>J313*K313</f>
        <v>837906.08</v>
      </c>
    </row>
    <row r="314" spans="1:12" s="81" customFormat="1" ht="30" hidden="1" x14ac:dyDescent="0.25">
      <c r="A314" s="82" t="s">
        <v>759</v>
      </c>
      <c r="B314" s="83" t="s">
        <v>760</v>
      </c>
      <c r="C314" s="84" t="s">
        <v>761</v>
      </c>
      <c r="D314" s="85">
        <v>1</v>
      </c>
      <c r="E314" s="85">
        <v>3</v>
      </c>
      <c r="F314" s="85">
        <v>3</v>
      </c>
      <c r="G314" s="85" t="s">
        <v>20</v>
      </c>
      <c r="H314" s="85">
        <v>1.07</v>
      </c>
      <c r="I314" s="86">
        <v>0.23710000000000001</v>
      </c>
      <c r="J314" s="87">
        <v>47120.654705767498</v>
      </c>
      <c r="K314" s="108">
        <v>24</v>
      </c>
      <c r="L314" s="109">
        <f>K314*J314</f>
        <v>1130895.71293842</v>
      </c>
    </row>
    <row r="315" spans="1:12" s="81" customFormat="1" ht="30" hidden="1" x14ac:dyDescent="0.25">
      <c r="A315" s="99" t="s">
        <v>762</v>
      </c>
      <c r="B315" s="100" t="s">
        <v>760</v>
      </c>
      <c r="C315" s="101" t="s">
        <v>763</v>
      </c>
      <c r="D315" s="88">
        <v>1</v>
      </c>
      <c r="E315" s="88">
        <v>5</v>
      </c>
      <c r="F315" s="88">
        <v>3</v>
      </c>
      <c r="G315" s="88" t="s">
        <v>110</v>
      </c>
      <c r="H315" s="88">
        <v>2.16</v>
      </c>
      <c r="I315" s="102">
        <v>0.32500000000000001</v>
      </c>
      <c r="J315" s="103">
        <v>90237.9</v>
      </c>
      <c r="K315" s="88">
        <v>1</v>
      </c>
      <c r="L315" s="89">
        <f>J315*K315</f>
        <v>90237.9</v>
      </c>
    </row>
    <row r="316" spans="1:12" s="81" customFormat="1" hidden="1" x14ac:dyDescent="0.25">
      <c r="A316" s="82" t="s">
        <v>764</v>
      </c>
      <c r="B316" s="90" t="s">
        <v>289</v>
      </c>
      <c r="C316" s="91" t="s">
        <v>765</v>
      </c>
      <c r="D316" s="85">
        <v>1</v>
      </c>
      <c r="E316" s="85">
        <v>10</v>
      </c>
      <c r="F316" s="85"/>
      <c r="G316" s="85" t="s">
        <v>188</v>
      </c>
      <c r="H316" s="85">
        <v>5.25</v>
      </c>
      <c r="I316" s="86">
        <v>5.79E-2</v>
      </c>
      <c r="J316" s="87">
        <v>100022.86371408749</v>
      </c>
    </row>
    <row r="317" spans="1:12" s="81" customFormat="1" hidden="1" x14ac:dyDescent="0.25">
      <c r="A317" s="82" t="s">
        <v>766</v>
      </c>
      <c r="B317" s="90" t="s">
        <v>767</v>
      </c>
      <c r="C317" s="91" t="s">
        <v>768</v>
      </c>
      <c r="D317" s="85">
        <v>1</v>
      </c>
      <c r="E317" s="85">
        <v>9</v>
      </c>
      <c r="F317" s="85"/>
      <c r="G317" s="85" t="s">
        <v>118</v>
      </c>
      <c r="H317" s="85">
        <v>4.88</v>
      </c>
      <c r="I317" s="86">
        <v>5.8400000000000001E-2</v>
      </c>
      <c r="J317" s="87">
        <v>91155.124272405752</v>
      </c>
    </row>
    <row r="318" spans="1:12" s="81" customFormat="1" hidden="1" x14ac:dyDescent="0.25">
      <c r="A318" s="82" t="s">
        <v>769</v>
      </c>
      <c r="B318" s="90" t="s">
        <v>767</v>
      </c>
      <c r="C318" s="91" t="s">
        <v>770</v>
      </c>
      <c r="D318" s="85">
        <v>1</v>
      </c>
      <c r="E318" s="85">
        <v>12</v>
      </c>
      <c r="F318" s="85"/>
      <c r="G318" s="85" t="s">
        <v>212</v>
      </c>
      <c r="H318" s="85">
        <v>6.76</v>
      </c>
      <c r="I318" s="86">
        <v>5.8999999999999997E-2</v>
      </c>
      <c r="J318" s="87">
        <v>134272.37281470199</v>
      </c>
    </row>
    <row r="319" spans="1:12" s="81" customFormat="1" ht="45" hidden="1" x14ac:dyDescent="0.25">
      <c r="A319" s="99" t="s">
        <v>771</v>
      </c>
      <c r="B319" s="100" t="s">
        <v>557</v>
      </c>
      <c r="C319" s="101" t="s">
        <v>772</v>
      </c>
      <c r="D319" s="88">
        <v>1</v>
      </c>
      <c r="E319" s="88">
        <v>5</v>
      </c>
      <c r="F319" s="88">
        <v>2</v>
      </c>
      <c r="G319" s="88" t="s">
        <v>110</v>
      </c>
      <c r="H319" s="88">
        <v>2.16</v>
      </c>
      <c r="I319" s="102">
        <v>0.32500000000000001</v>
      </c>
      <c r="J319" s="103">
        <v>61952.47</v>
      </c>
      <c r="K319" s="93">
        <v>11</v>
      </c>
      <c r="L319" s="94">
        <f>J319*K319</f>
        <v>681477.17</v>
      </c>
    </row>
    <row r="320" spans="1:12" s="81" customFormat="1" ht="45" hidden="1" x14ac:dyDescent="0.25">
      <c r="A320" s="99" t="s">
        <v>773</v>
      </c>
      <c r="B320" s="100" t="s">
        <v>557</v>
      </c>
      <c r="C320" s="122" t="s">
        <v>774</v>
      </c>
      <c r="D320" s="88">
        <v>1</v>
      </c>
      <c r="E320" s="88">
        <v>6</v>
      </c>
      <c r="F320" s="88">
        <v>3</v>
      </c>
      <c r="G320" s="88" t="s">
        <v>114</v>
      </c>
      <c r="H320" s="88">
        <v>2.68</v>
      </c>
      <c r="I320" s="102">
        <v>8.7599999999999997E-2</v>
      </c>
      <c r="J320" s="103">
        <v>103069.73</v>
      </c>
      <c r="K320" s="88">
        <v>8</v>
      </c>
      <c r="L320" s="89">
        <f>J320*K320</f>
        <v>824557.84</v>
      </c>
    </row>
    <row r="321" spans="1:17" s="81" customFormat="1" ht="45" hidden="1" x14ac:dyDescent="0.25">
      <c r="A321" s="82" t="s">
        <v>775</v>
      </c>
      <c r="B321" s="83" t="s">
        <v>313</v>
      </c>
      <c r="C321" s="84" t="s">
        <v>776</v>
      </c>
      <c r="D321" s="85">
        <v>1</v>
      </c>
      <c r="E321" s="85">
        <v>3</v>
      </c>
      <c r="F321" s="85">
        <v>3</v>
      </c>
      <c r="G321" s="85" t="s">
        <v>20</v>
      </c>
      <c r="H321" s="85">
        <v>1.07</v>
      </c>
      <c r="I321" s="86">
        <v>0.23710000000000001</v>
      </c>
      <c r="J321" s="87">
        <v>50619.192742722749</v>
      </c>
      <c r="K321" s="108">
        <v>24</v>
      </c>
      <c r="L321" s="109">
        <f>K321*J321</f>
        <v>1214860.625825346</v>
      </c>
    </row>
    <row r="322" spans="1:17" s="81" customFormat="1" hidden="1" x14ac:dyDescent="0.25">
      <c r="A322" s="82" t="s">
        <v>777</v>
      </c>
      <c r="B322" s="90" t="s">
        <v>313</v>
      </c>
      <c r="C322" s="91" t="s">
        <v>776</v>
      </c>
      <c r="D322" s="85">
        <v>3</v>
      </c>
      <c r="E322" s="85">
        <v>7</v>
      </c>
      <c r="F322" s="85"/>
      <c r="G322" s="85" t="s">
        <v>16</v>
      </c>
      <c r="H322" s="85">
        <v>3.53</v>
      </c>
      <c r="I322" s="86">
        <v>7.1099999999999997E-2</v>
      </c>
      <c r="J322" s="87">
        <v>58624.3</v>
      </c>
      <c r="K322" s="88"/>
      <c r="L322" s="89">
        <f>J322*K322</f>
        <v>0</v>
      </c>
    </row>
    <row r="323" spans="1:17" s="81" customFormat="1" ht="45" hidden="1" x14ac:dyDescent="0.25">
      <c r="A323" s="99" t="s">
        <v>778</v>
      </c>
      <c r="B323" s="100" t="s">
        <v>313</v>
      </c>
      <c r="C323" s="101" t="s">
        <v>779</v>
      </c>
      <c r="D323" s="88">
        <v>1</v>
      </c>
      <c r="E323" s="88">
        <v>5</v>
      </c>
      <c r="F323" s="88">
        <v>3</v>
      </c>
      <c r="G323" s="88" t="s">
        <v>110</v>
      </c>
      <c r="H323" s="88">
        <v>2.16</v>
      </c>
      <c r="I323" s="102">
        <v>0.32500000000000001</v>
      </c>
      <c r="J323" s="103">
        <v>93736.44</v>
      </c>
      <c r="K323" s="97">
        <v>1</v>
      </c>
      <c r="L323" s="98">
        <f>J323*K323</f>
        <v>93736.44</v>
      </c>
    </row>
    <row r="324" spans="1:17" s="81" customFormat="1" hidden="1" x14ac:dyDescent="0.25">
      <c r="A324" s="82" t="s">
        <v>780</v>
      </c>
      <c r="B324" s="90" t="s">
        <v>313</v>
      </c>
      <c r="C324" s="91" t="s">
        <v>779</v>
      </c>
      <c r="D324" s="85">
        <v>3</v>
      </c>
      <c r="E324" s="85">
        <v>11</v>
      </c>
      <c r="F324" s="85"/>
      <c r="G324" s="85" t="s">
        <v>226</v>
      </c>
      <c r="H324" s="85">
        <v>5.74</v>
      </c>
      <c r="I324" s="86">
        <v>7.2700000000000001E-2</v>
      </c>
      <c r="J324" s="87">
        <v>99741.550530225868</v>
      </c>
    </row>
    <row r="325" spans="1:17" s="81" customFormat="1" ht="45" hidden="1" x14ac:dyDescent="0.25">
      <c r="A325" s="82" t="s">
        <v>781</v>
      </c>
      <c r="B325" s="83" t="s">
        <v>313</v>
      </c>
      <c r="C325" s="84" t="s">
        <v>782</v>
      </c>
      <c r="D325" s="85">
        <v>1</v>
      </c>
      <c r="E325" s="85">
        <v>4</v>
      </c>
      <c r="F325" s="85"/>
      <c r="G325" s="85" t="s">
        <v>32</v>
      </c>
      <c r="H325" s="85">
        <v>1.37</v>
      </c>
      <c r="I325" s="86">
        <v>0.1875</v>
      </c>
      <c r="J325" s="87">
        <v>51620.044283590571</v>
      </c>
    </row>
    <row r="326" spans="1:17" s="81" customFormat="1" hidden="1" x14ac:dyDescent="0.25">
      <c r="A326" s="82" t="s">
        <v>783</v>
      </c>
      <c r="B326" s="90" t="s">
        <v>313</v>
      </c>
      <c r="C326" s="91" t="s">
        <v>782</v>
      </c>
      <c r="D326" s="85">
        <v>3</v>
      </c>
      <c r="E326" s="85">
        <v>7</v>
      </c>
      <c r="F326" s="85"/>
      <c r="G326" s="85" t="s">
        <v>16</v>
      </c>
      <c r="H326" s="85">
        <v>3.53</v>
      </c>
      <c r="I326" s="86">
        <v>7.1099999999999997E-2</v>
      </c>
      <c r="J326" s="87">
        <v>59626.86</v>
      </c>
      <c r="K326" s="88"/>
      <c r="L326" s="89">
        <f>J326*K326</f>
        <v>0</v>
      </c>
    </row>
    <row r="327" spans="1:17" s="81" customFormat="1" ht="45" hidden="1" x14ac:dyDescent="0.25">
      <c r="A327" s="99" t="s">
        <v>784</v>
      </c>
      <c r="B327" s="100" t="s">
        <v>313</v>
      </c>
      <c r="C327" s="101" t="s">
        <v>785</v>
      </c>
      <c r="D327" s="88">
        <v>1</v>
      </c>
      <c r="E327" s="88">
        <v>5</v>
      </c>
      <c r="F327" s="88">
        <v>3</v>
      </c>
      <c r="G327" s="88" t="s">
        <v>110</v>
      </c>
      <c r="H327" s="88">
        <v>2.16</v>
      </c>
      <c r="I327" s="102">
        <v>0.32500000000000001</v>
      </c>
      <c r="J327" s="103">
        <v>94737.29</v>
      </c>
      <c r="K327" s="97">
        <v>1</v>
      </c>
      <c r="L327" s="98">
        <f>J327*K327</f>
        <v>94737.29</v>
      </c>
    </row>
    <row r="328" spans="1:17" s="81" customFormat="1" hidden="1" x14ac:dyDescent="0.25">
      <c r="A328" s="82" t="s">
        <v>786</v>
      </c>
      <c r="B328" s="90" t="s">
        <v>313</v>
      </c>
      <c r="C328" s="91" t="s">
        <v>785</v>
      </c>
      <c r="D328" s="85">
        <v>3</v>
      </c>
      <c r="E328" s="85">
        <v>12</v>
      </c>
      <c r="F328" s="85"/>
      <c r="G328" s="85" t="s">
        <v>212</v>
      </c>
      <c r="H328" s="85">
        <v>6.76</v>
      </c>
      <c r="I328" s="86">
        <v>5.8999999999999997E-2</v>
      </c>
      <c r="J328" s="87">
        <v>102744.10515282932</v>
      </c>
    </row>
    <row r="329" spans="1:17" s="81" customFormat="1" ht="30" hidden="1" x14ac:dyDescent="0.25">
      <c r="A329" s="82" t="s">
        <v>787</v>
      </c>
      <c r="B329" s="90" t="s">
        <v>788</v>
      </c>
      <c r="C329" s="92" t="s">
        <v>789</v>
      </c>
      <c r="D329" s="85">
        <v>1</v>
      </c>
      <c r="E329" s="85">
        <v>7</v>
      </c>
      <c r="F329" s="85"/>
      <c r="G329" s="85" t="s">
        <v>16</v>
      </c>
      <c r="H329" s="85">
        <v>3.53</v>
      </c>
      <c r="I329" s="86">
        <v>7.1099999999999997E-2</v>
      </c>
      <c r="J329" s="87">
        <v>61854.943707396626</v>
      </c>
      <c r="K329" s="121"/>
      <c r="L329" s="121"/>
    </row>
    <row r="330" spans="1:17" s="81" customFormat="1" hidden="1" x14ac:dyDescent="0.25">
      <c r="A330" s="82" t="s">
        <v>790</v>
      </c>
      <c r="B330" s="90" t="s">
        <v>788</v>
      </c>
      <c r="C330" s="91" t="s">
        <v>791</v>
      </c>
      <c r="D330" s="85">
        <v>1</v>
      </c>
      <c r="E330" s="85">
        <v>11</v>
      </c>
      <c r="F330" s="85"/>
      <c r="G330" s="85" t="s">
        <v>226</v>
      </c>
      <c r="H330" s="85">
        <v>5.74</v>
      </c>
      <c r="I330" s="86">
        <v>7.2700000000000001E-2</v>
      </c>
      <c r="J330" s="87">
        <v>104972.19224969286</v>
      </c>
    </row>
    <row r="331" spans="1:17" s="81" customFormat="1" ht="45" hidden="1" x14ac:dyDescent="0.25">
      <c r="A331" s="82" t="s">
        <v>792</v>
      </c>
      <c r="B331" s="83" t="s">
        <v>793</v>
      </c>
      <c r="C331" s="84" t="s">
        <v>794</v>
      </c>
      <c r="D331" s="85">
        <v>1</v>
      </c>
      <c r="E331" s="85">
        <v>4</v>
      </c>
      <c r="F331" s="85"/>
      <c r="G331" s="85" t="s">
        <v>32</v>
      </c>
      <c r="H331" s="85">
        <v>1.37</v>
      </c>
      <c r="I331" s="86">
        <v>0.1875</v>
      </c>
      <c r="J331" s="87">
        <v>51166.353934078834</v>
      </c>
    </row>
    <row r="332" spans="1:17" s="81" customFormat="1" ht="45" hidden="1" x14ac:dyDescent="0.25">
      <c r="A332" s="110" t="s">
        <v>795</v>
      </c>
      <c r="B332" s="83" t="s">
        <v>793</v>
      </c>
      <c r="C332" s="84" t="s">
        <v>794</v>
      </c>
      <c r="D332" s="92">
        <v>2</v>
      </c>
      <c r="E332" s="92">
        <v>7</v>
      </c>
      <c r="F332" s="92"/>
      <c r="G332" s="92" t="s">
        <v>16</v>
      </c>
      <c r="H332" s="92">
        <v>3.53</v>
      </c>
      <c r="I332" s="111">
        <v>7.1099999999999997E-2</v>
      </c>
      <c r="J332" s="112">
        <v>57615.95</v>
      </c>
      <c r="K332" s="104"/>
      <c r="L332" s="89">
        <f>J332*K332</f>
        <v>0</v>
      </c>
      <c r="M332" s="107"/>
      <c r="N332" s="107"/>
      <c r="O332" s="107"/>
      <c r="P332" s="107"/>
      <c r="Q332" s="107"/>
    </row>
    <row r="333" spans="1:17" s="81" customFormat="1" ht="45" hidden="1" x14ac:dyDescent="0.25">
      <c r="A333" s="99" t="s">
        <v>796</v>
      </c>
      <c r="B333" s="100" t="s">
        <v>793</v>
      </c>
      <c r="C333" s="122" t="s">
        <v>797</v>
      </c>
      <c r="D333" s="88">
        <v>1</v>
      </c>
      <c r="E333" s="88">
        <v>6</v>
      </c>
      <c r="F333" s="88">
        <v>3</v>
      </c>
      <c r="G333" s="88" t="s">
        <v>114</v>
      </c>
      <c r="H333" s="88">
        <v>2.68</v>
      </c>
      <c r="I333" s="102">
        <v>8.7599999999999997E-2</v>
      </c>
      <c r="J333" s="103">
        <v>94283.6</v>
      </c>
      <c r="K333" s="97">
        <v>2</v>
      </c>
      <c r="L333" s="98">
        <f>J333*K333</f>
        <v>188567.2</v>
      </c>
    </row>
    <row r="334" spans="1:17" s="81" customFormat="1" hidden="1" x14ac:dyDescent="0.25">
      <c r="A334" s="82" t="s">
        <v>798</v>
      </c>
      <c r="B334" s="90" t="s">
        <v>793</v>
      </c>
      <c r="C334" s="91" t="s">
        <v>797</v>
      </c>
      <c r="D334" s="85">
        <v>2</v>
      </c>
      <c r="E334" s="85">
        <v>10</v>
      </c>
      <c r="F334" s="85"/>
      <c r="G334" s="85" t="s">
        <v>188</v>
      </c>
      <c r="H334" s="85">
        <v>5.25</v>
      </c>
      <c r="I334" s="86">
        <v>5.79E-2</v>
      </c>
      <c r="J334" s="87">
        <v>98733.196205899221</v>
      </c>
    </row>
    <row r="335" spans="1:17" s="81" customFormat="1" ht="45" hidden="1" x14ac:dyDescent="0.25">
      <c r="A335" s="99" t="s">
        <v>799</v>
      </c>
      <c r="B335" s="100" t="s">
        <v>800</v>
      </c>
      <c r="C335" s="122" t="s">
        <v>801</v>
      </c>
      <c r="D335" s="88">
        <v>5</v>
      </c>
      <c r="E335" s="88">
        <v>6</v>
      </c>
      <c r="F335" s="88">
        <v>1</v>
      </c>
      <c r="G335" s="88" t="s">
        <v>114</v>
      </c>
      <c r="H335" s="88">
        <v>2.68</v>
      </c>
      <c r="I335" s="102">
        <v>8.7599999999999997E-2</v>
      </c>
      <c r="J335" s="103">
        <v>48395</v>
      </c>
      <c r="K335" s="88">
        <v>32</v>
      </c>
      <c r="L335" s="89">
        <f>J335*K335</f>
        <v>1548640</v>
      </c>
    </row>
    <row r="336" spans="1:17" s="81" customFormat="1" hidden="1" x14ac:dyDescent="0.25">
      <c r="A336" s="82" t="s">
        <v>802</v>
      </c>
      <c r="B336" s="90" t="s">
        <v>800</v>
      </c>
      <c r="C336" s="91" t="s">
        <v>803</v>
      </c>
      <c r="D336" s="85">
        <v>5</v>
      </c>
      <c r="E336" s="85">
        <v>10</v>
      </c>
      <c r="F336" s="85"/>
      <c r="G336" s="85" t="s">
        <v>188</v>
      </c>
      <c r="H336" s="85">
        <v>5.25</v>
      </c>
      <c r="I336" s="86">
        <v>5.79E-2</v>
      </c>
      <c r="J336" s="87">
        <v>89512.246230442659</v>
      </c>
    </row>
    <row r="337" spans="1:17" s="81" customFormat="1" ht="45" hidden="1" x14ac:dyDescent="0.25">
      <c r="A337" s="99" t="s">
        <v>804</v>
      </c>
      <c r="B337" s="100" t="s">
        <v>805</v>
      </c>
      <c r="C337" s="122" t="s">
        <v>806</v>
      </c>
      <c r="D337" s="88">
        <v>5</v>
      </c>
      <c r="E337" s="88">
        <v>6</v>
      </c>
      <c r="F337" s="88">
        <v>1</v>
      </c>
      <c r="G337" s="88" t="s">
        <v>114</v>
      </c>
      <c r="H337" s="88">
        <v>2.68</v>
      </c>
      <c r="I337" s="102">
        <v>8.7599999999999997E-2</v>
      </c>
      <c r="J337" s="103">
        <v>49872.05</v>
      </c>
      <c r="K337" s="88">
        <v>52</v>
      </c>
      <c r="L337" s="89">
        <f>J337*K337</f>
        <v>2593346.6</v>
      </c>
    </row>
    <row r="338" spans="1:17" s="81" customFormat="1" hidden="1" x14ac:dyDescent="0.25">
      <c r="A338" s="82" t="s">
        <v>807</v>
      </c>
      <c r="B338" s="90" t="s">
        <v>805</v>
      </c>
      <c r="C338" s="91" t="s">
        <v>808</v>
      </c>
      <c r="D338" s="85">
        <v>5</v>
      </c>
      <c r="E338" s="85">
        <v>10</v>
      </c>
      <c r="F338" s="85"/>
      <c r="G338" s="85" t="s">
        <v>188</v>
      </c>
      <c r="H338" s="85">
        <v>5.25</v>
      </c>
      <c r="I338" s="86">
        <v>5.79E-2</v>
      </c>
      <c r="J338" s="87">
        <v>92989.295219559091</v>
      </c>
    </row>
    <row r="339" spans="1:17" s="81" customFormat="1" ht="45" hidden="1" x14ac:dyDescent="0.25">
      <c r="A339" s="99" t="s">
        <v>809</v>
      </c>
      <c r="B339" s="100" t="s">
        <v>810</v>
      </c>
      <c r="C339" s="122" t="s">
        <v>811</v>
      </c>
      <c r="D339" s="88">
        <v>1</v>
      </c>
      <c r="E339" s="88">
        <v>6</v>
      </c>
      <c r="F339" s="88">
        <v>2</v>
      </c>
      <c r="G339" s="88" t="s">
        <v>114</v>
      </c>
      <c r="H339" s="88">
        <v>2.68</v>
      </c>
      <c r="I339" s="102">
        <v>8.7599999999999997E-2</v>
      </c>
      <c r="J339" s="103">
        <v>65613.440000000002</v>
      </c>
      <c r="K339" s="88">
        <v>16</v>
      </c>
      <c r="L339" s="89">
        <f>J339*K339</f>
        <v>1049815.04</v>
      </c>
    </row>
    <row r="340" spans="1:17" s="81" customFormat="1" hidden="1" x14ac:dyDescent="0.25">
      <c r="A340" s="82" t="s">
        <v>812</v>
      </c>
      <c r="B340" s="90" t="s">
        <v>810</v>
      </c>
      <c r="C340" s="91" t="s">
        <v>813</v>
      </c>
      <c r="D340" s="85">
        <v>1</v>
      </c>
      <c r="E340" s="85">
        <v>10</v>
      </c>
      <c r="F340" s="85"/>
      <c r="G340" s="85" t="s">
        <v>188</v>
      </c>
      <c r="H340" s="85">
        <v>5.25</v>
      </c>
      <c r="I340" s="86">
        <v>5.79E-2</v>
      </c>
      <c r="J340" s="87">
        <v>107100.34124123761</v>
      </c>
    </row>
    <row r="341" spans="1:17" s="81" customFormat="1" ht="45" hidden="1" x14ac:dyDescent="0.25">
      <c r="A341" s="99" t="s">
        <v>814</v>
      </c>
      <c r="B341" s="100" t="s">
        <v>815</v>
      </c>
      <c r="C341" s="104" t="s">
        <v>816</v>
      </c>
      <c r="D341" s="88">
        <v>1</v>
      </c>
      <c r="E341" s="88">
        <v>5</v>
      </c>
      <c r="F341" s="88">
        <v>2</v>
      </c>
      <c r="G341" s="88" t="s">
        <v>110</v>
      </c>
      <c r="H341" s="88">
        <v>2.16</v>
      </c>
      <c r="I341" s="102">
        <v>0.32500000000000001</v>
      </c>
      <c r="J341" s="103">
        <v>56040.87</v>
      </c>
      <c r="K341" s="93">
        <v>8</v>
      </c>
      <c r="L341" s="94">
        <f>J341*K341</f>
        <v>448326.96</v>
      </c>
    </row>
    <row r="342" spans="1:17" s="81" customFormat="1" hidden="1" x14ac:dyDescent="0.25">
      <c r="A342" s="82" t="s">
        <v>817</v>
      </c>
      <c r="B342" s="90" t="s">
        <v>815</v>
      </c>
      <c r="C342" s="91" t="s">
        <v>816</v>
      </c>
      <c r="D342" s="85">
        <v>2</v>
      </c>
      <c r="E342" s="85">
        <v>7</v>
      </c>
      <c r="F342" s="85"/>
      <c r="G342" s="85" t="s">
        <v>16</v>
      </c>
      <c r="H342" s="85">
        <v>3.53</v>
      </c>
      <c r="I342" s="86">
        <v>7.1099999999999997E-2</v>
      </c>
      <c r="J342" s="87">
        <v>60490.47</v>
      </c>
      <c r="K342" s="88"/>
      <c r="L342" s="89">
        <f>J342*K342</f>
        <v>0</v>
      </c>
    </row>
    <row r="343" spans="1:17" s="81" customFormat="1" ht="45" hidden="1" x14ac:dyDescent="0.25">
      <c r="A343" s="99" t="s">
        <v>818</v>
      </c>
      <c r="B343" s="100" t="s">
        <v>815</v>
      </c>
      <c r="C343" s="122" t="s">
        <v>819</v>
      </c>
      <c r="D343" s="88">
        <v>1</v>
      </c>
      <c r="E343" s="88">
        <v>6</v>
      </c>
      <c r="F343" s="88">
        <v>3</v>
      </c>
      <c r="G343" s="88" t="s">
        <v>114</v>
      </c>
      <c r="H343" s="88">
        <v>2.68</v>
      </c>
      <c r="I343" s="102">
        <v>8.7599999999999997E-2</v>
      </c>
      <c r="J343" s="103">
        <v>97158.12</v>
      </c>
      <c r="K343" s="97">
        <v>2</v>
      </c>
      <c r="L343" s="98">
        <f>J343*K343</f>
        <v>194316.24</v>
      </c>
    </row>
    <row r="344" spans="1:17" s="81" customFormat="1" hidden="1" x14ac:dyDescent="0.25">
      <c r="A344" s="82" t="s">
        <v>820</v>
      </c>
      <c r="B344" s="90" t="s">
        <v>815</v>
      </c>
      <c r="C344" s="91" t="s">
        <v>819</v>
      </c>
      <c r="D344" s="85">
        <v>2</v>
      </c>
      <c r="E344" s="85">
        <v>11</v>
      </c>
      <c r="F344" s="85"/>
      <c r="G344" s="85" t="s">
        <v>226</v>
      </c>
      <c r="H344" s="85">
        <v>5.74</v>
      </c>
      <c r="I344" s="86">
        <v>7.2700000000000001E-2</v>
      </c>
      <c r="J344" s="87">
        <v>101607.71642507464</v>
      </c>
    </row>
    <row r="345" spans="1:17" s="81" customFormat="1" ht="30" hidden="1" x14ac:dyDescent="0.25">
      <c r="A345" s="82" t="s">
        <v>821</v>
      </c>
      <c r="B345" s="90" t="s">
        <v>513</v>
      </c>
      <c r="C345" s="92" t="s">
        <v>822</v>
      </c>
      <c r="D345" s="85">
        <v>14</v>
      </c>
      <c r="E345" s="85">
        <v>12</v>
      </c>
      <c r="F345" s="85"/>
      <c r="G345" s="85" t="s">
        <v>212</v>
      </c>
      <c r="H345" s="85">
        <v>6.76</v>
      </c>
      <c r="I345" s="86">
        <v>5.8999999999999997E-2</v>
      </c>
      <c r="J345" s="87">
        <v>99075.912317674272</v>
      </c>
    </row>
    <row r="346" spans="1:17" s="81" customFormat="1" ht="45" hidden="1" x14ac:dyDescent="0.25">
      <c r="A346" s="82" t="s">
        <v>823</v>
      </c>
      <c r="B346" s="83" t="s">
        <v>824</v>
      </c>
      <c r="C346" s="84" t="s">
        <v>825</v>
      </c>
      <c r="D346" s="85">
        <v>1</v>
      </c>
      <c r="E346" s="85">
        <v>3</v>
      </c>
      <c r="F346" s="85">
        <v>3</v>
      </c>
      <c r="G346" s="85" t="s">
        <v>20</v>
      </c>
      <c r="H346" s="85">
        <v>1.07</v>
      </c>
      <c r="I346" s="86">
        <v>0.23710000000000001</v>
      </c>
      <c r="J346" s="87">
        <v>46747.899314903138</v>
      </c>
      <c r="K346" s="93">
        <v>18</v>
      </c>
      <c r="L346" s="94">
        <f>K346*J346</f>
        <v>841462.18766825646</v>
      </c>
    </row>
    <row r="347" spans="1:17" s="81" customFormat="1" hidden="1" x14ac:dyDescent="0.25">
      <c r="A347" s="82" t="s">
        <v>826</v>
      </c>
      <c r="B347" s="90" t="s">
        <v>824</v>
      </c>
      <c r="C347" s="91" t="s">
        <v>825</v>
      </c>
      <c r="D347" s="85" t="s">
        <v>281</v>
      </c>
      <c r="E347" s="85">
        <v>7</v>
      </c>
      <c r="F347" s="85"/>
      <c r="G347" s="85" t="s">
        <v>16</v>
      </c>
      <c r="H347" s="85">
        <v>3.53</v>
      </c>
      <c r="I347" s="86">
        <v>7.1099999999999997E-2</v>
      </c>
      <c r="J347" s="87">
        <v>54653.55</v>
      </c>
      <c r="K347" s="88"/>
      <c r="L347" s="89">
        <f>J347*K347</f>
        <v>0</v>
      </c>
    </row>
    <row r="348" spans="1:17" s="81" customFormat="1" ht="45" hidden="1" x14ac:dyDescent="0.25">
      <c r="A348" s="99" t="s">
        <v>827</v>
      </c>
      <c r="B348" s="100" t="s">
        <v>824</v>
      </c>
      <c r="C348" s="101" t="s">
        <v>828</v>
      </c>
      <c r="D348" s="88">
        <v>1</v>
      </c>
      <c r="E348" s="88">
        <v>5</v>
      </c>
      <c r="F348" s="88">
        <v>3</v>
      </c>
      <c r="G348" s="88" t="s">
        <v>110</v>
      </c>
      <c r="H348" s="88">
        <v>2.16</v>
      </c>
      <c r="I348" s="102">
        <v>0.32500000000000001</v>
      </c>
      <c r="J348" s="103">
        <v>89865.15</v>
      </c>
      <c r="K348" s="97">
        <v>1</v>
      </c>
      <c r="L348" s="98">
        <f>J348*K348</f>
        <v>89865.15</v>
      </c>
    </row>
    <row r="349" spans="1:17" s="81" customFormat="1" hidden="1" x14ac:dyDescent="0.25">
      <c r="A349" s="82" t="s">
        <v>829</v>
      </c>
      <c r="B349" s="90" t="s">
        <v>824</v>
      </c>
      <c r="C349" s="88" t="s">
        <v>828</v>
      </c>
      <c r="D349" s="85" t="s">
        <v>281</v>
      </c>
      <c r="E349" s="85">
        <v>12</v>
      </c>
      <c r="F349" s="85"/>
      <c r="G349" s="85" t="s">
        <v>212</v>
      </c>
      <c r="H349" s="85">
        <v>6.76</v>
      </c>
      <c r="I349" s="86">
        <v>5.8999999999999997E-2</v>
      </c>
      <c r="J349" s="87">
        <v>94770.80212803086</v>
      </c>
    </row>
    <row r="350" spans="1:17" s="81" customFormat="1" ht="60" hidden="1" x14ac:dyDescent="0.25">
      <c r="A350" s="105" t="s">
        <v>830</v>
      </c>
      <c r="B350" s="100" t="s">
        <v>209</v>
      </c>
      <c r="C350" s="122" t="s">
        <v>831</v>
      </c>
      <c r="D350" s="104">
        <v>2</v>
      </c>
      <c r="E350" s="104">
        <v>6</v>
      </c>
      <c r="F350" s="104">
        <v>1</v>
      </c>
      <c r="G350" s="104" t="s">
        <v>114</v>
      </c>
      <c r="H350" s="104">
        <v>2.68</v>
      </c>
      <c r="I350" s="106">
        <v>8.7599999999999997E-2</v>
      </c>
      <c r="J350" s="125">
        <v>49523.07</v>
      </c>
      <c r="K350" s="104">
        <v>58</v>
      </c>
      <c r="L350" s="89">
        <f>J350*K350</f>
        <v>2872338.06</v>
      </c>
      <c r="M350" s="107"/>
      <c r="N350" s="107"/>
      <c r="O350" s="107"/>
      <c r="P350" s="107"/>
      <c r="Q350" s="107"/>
    </row>
    <row r="351" spans="1:17" s="81" customFormat="1" ht="60" hidden="1" x14ac:dyDescent="0.25">
      <c r="A351" s="82" t="s">
        <v>832</v>
      </c>
      <c r="B351" s="90" t="s">
        <v>209</v>
      </c>
      <c r="C351" s="92" t="s">
        <v>833</v>
      </c>
      <c r="D351" s="85">
        <v>2</v>
      </c>
      <c r="E351" s="85">
        <v>10</v>
      </c>
      <c r="F351" s="85"/>
      <c r="G351" s="85" t="s">
        <v>188</v>
      </c>
      <c r="H351" s="85">
        <v>5.25</v>
      </c>
      <c r="I351" s="86">
        <v>5.79E-2</v>
      </c>
      <c r="J351" s="87">
        <v>92640.315817011258</v>
      </c>
    </row>
    <row r="352" spans="1:17" s="81" customFormat="1" ht="45" hidden="1" x14ac:dyDescent="0.25">
      <c r="A352" s="82" t="s">
        <v>834</v>
      </c>
      <c r="B352" s="90" t="s">
        <v>835</v>
      </c>
      <c r="C352" s="92" t="s">
        <v>836</v>
      </c>
      <c r="D352" s="85">
        <v>12</v>
      </c>
      <c r="E352" s="85">
        <v>9</v>
      </c>
      <c r="F352" s="85"/>
      <c r="G352" s="85" t="s">
        <v>118</v>
      </c>
      <c r="H352" s="85">
        <v>4.88</v>
      </c>
      <c r="I352" s="86">
        <v>5.8400000000000001E-2</v>
      </c>
      <c r="J352" s="87">
        <v>51617.678970765846</v>
      </c>
    </row>
    <row r="353" spans="1:12" s="81" customFormat="1" ht="30" hidden="1" x14ac:dyDescent="0.25">
      <c r="A353" s="82" t="s">
        <v>837</v>
      </c>
      <c r="B353" s="90" t="s">
        <v>838</v>
      </c>
      <c r="C353" s="92" t="s">
        <v>839</v>
      </c>
      <c r="D353" s="85">
        <v>12</v>
      </c>
      <c r="E353" s="85">
        <v>7</v>
      </c>
      <c r="F353" s="85"/>
      <c r="G353" s="85" t="s">
        <v>16</v>
      </c>
      <c r="H353" s="85">
        <v>3.53</v>
      </c>
      <c r="I353" s="86">
        <v>7.1099999999999997E-2</v>
      </c>
      <c r="J353" s="87">
        <v>45637.49</v>
      </c>
      <c r="K353" s="88"/>
      <c r="L353" s="89">
        <f>J353*K353</f>
        <v>0</v>
      </c>
    </row>
    <row r="354" spans="1:12" s="81" customFormat="1" ht="45" hidden="1" x14ac:dyDescent="0.25">
      <c r="A354" s="99" t="s">
        <v>840</v>
      </c>
      <c r="B354" s="100" t="s">
        <v>841</v>
      </c>
      <c r="C354" s="122" t="s">
        <v>842</v>
      </c>
      <c r="D354" s="88">
        <v>1</v>
      </c>
      <c r="E354" s="88">
        <v>6</v>
      </c>
      <c r="F354" s="88">
        <v>1</v>
      </c>
      <c r="G354" s="88" t="s">
        <v>114</v>
      </c>
      <c r="H354" s="88">
        <v>2.68</v>
      </c>
      <c r="I354" s="102">
        <v>8.7599999999999997E-2</v>
      </c>
      <c r="J354" s="103">
        <v>44112.55</v>
      </c>
      <c r="K354" s="97">
        <v>66</v>
      </c>
      <c r="L354" s="98">
        <f>J354*K354</f>
        <v>2911428.3000000003</v>
      </c>
    </row>
    <row r="355" spans="1:12" s="81" customFormat="1" hidden="1" x14ac:dyDescent="0.25">
      <c r="A355" s="82" t="s">
        <v>843</v>
      </c>
      <c r="B355" s="90" t="s">
        <v>243</v>
      </c>
      <c r="C355" s="91" t="s">
        <v>844</v>
      </c>
      <c r="D355" s="85">
        <v>1</v>
      </c>
      <c r="E355" s="85">
        <v>1</v>
      </c>
      <c r="F355" s="85"/>
      <c r="G355" s="85" t="s">
        <v>24</v>
      </c>
      <c r="H355" s="85">
        <v>0.4</v>
      </c>
      <c r="I355" s="86">
        <v>0.55630000000000002</v>
      </c>
      <c r="J355" s="87">
        <v>1963.0393953185917</v>
      </c>
    </row>
    <row r="356" spans="1:12" s="81" customFormat="1" ht="45" hidden="1" x14ac:dyDescent="0.25">
      <c r="A356" s="99" t="s">
        <v>845</v>
      </c>
      <c r="B356" s="100" t="s">
        <v>846</v>
      </c>
      <c r="C356" s="122" t="s">
        <v>847</v>
      </c>
      <c r="D356" s="88" t="s">
        <v>326</v>
      </c>
      <c r="E356" s="88">
        <v>6</v>
      </c>
      <c r="F356" s="88">
        <v>3</v>
      </c>
      <c r="G356" s="88" t="s">
        <v>114</v>
      </c>
      <c r="H356" s="88">
        <v>2.68</v>
      </c>
      <c r="I356" s="102">
        <v>8.7599999999999997E-2</v>
      </c>
      <c r="J356" s="103">
        <v>110788.42</v>
      </c>
      <c r="K356" s="88">
        <v>2</v>
      </c>
      <c r="L356" s="89">
        <f>J356*K356</f>
        <v>221576.84</v>
      </c>
    </row>
    <row r="357" spans="1:12" s="81" customFormat="1" ht="45" hidden="1" x14ac:dyDescent="0.25">
      <c r="A357" s="82" t="s">
        <v>848</v>
      </c>
      <c r="B357" s="83" t="s">
        <v>846</v>
      </c>
      <c r="C357" s="92" t="s">
        <v>847</v>
      </c>
      <c r="D357" s="85">
        <v>6</v>
      </c>
      <c r="E357" s="85">
        <v>13</v>
      </c>
      <c r="F357" s="85"/>
      <c r="G357" s="85" t="s">
        <v>132</v>
      </c>
      <c r="H357" s="85">
        <v>8.07</v>
      </c>
      <c r="I357" s="86">
        <v>3.32E-2</v>
      </c>
      <c r="J357" s="87">
        <v>110788.42201220771</v>
      </c>
    </row>
    <row r="358" spans="1:12" s="81" customFormat="1" ht="30" hidden="1" x14ac:dyDescent="0.25">
      <c r="A358" s="82" t="s">
        <v>849</v>
      </c>
      <c r="B358" s="83" t="s">
        <v>494</v>
      </c>
      <c r="C358" s="84" t="s">
        <v>850</v>
      </c>
      <c r="D358" s="85">
        <v>1</v>
      </c>
      <c r="E358" s="85">
        <v>4</v>
      </c>
      <c r="F358" s="85"/>
      <c r="G358" s="85" t="s">
        <v>32</v>
      </c>
      <c r="H358" s="85">
        <v>1.37</v>
      </c>
      <c r="I358" s="86">
        <v>0.1875</v>
      </c>
      <c r="J358" s="87">
        <v>19856.768385815634</v>
      </c>
    </row>
    <row r="359" spans="1:12" s="81" customFormat="1" hidden="1" x14ac:dyDescent="0.25">
      <c r="A359" s="82" t="s">
        <v>851</v>
      </c>
      <c r="B359" s="90" t="s">
        <v>321</v>
      </c>
      <c r="C359" s="91" t="s">
        <v>852</v>
      </c>
      <c r="D359" s="85">
        <v>4</v>
      </c>
      <c r="E359" s="85">
        <v>2</v>
      </c>
      <c r="F359" s="85"/>
      <c r="G359" s="85" t="s">
        <v>44</v>
      </c>
      <c r="H359" s="85">
        <v>0.76</v>
      </c>
      <c r="I359" s="86">
        <v>0.41670000000000001</v>
      </c>
      <c r="J359" s="87">
        <v>1713.2352155072099</v>
      </c>
    </row>
    <row r="360" spans="1:12" s="81" customFormat="1" hidden="1" x14ac:dyDescent="0.25">
      <c r="A360" s="82" t="s">
        <v>853</v>
      </c>
      <c r="B360" s="90" t="s">
        <v>267</v>
      </c>
      <c r="C360" s="91" t="s">
        <v>854</v>
      </c>
      <c r="D360" s="85">
        <v>3</v>
      </c>
      <c r="E360" s="85">
        <v>1</v>
      </c>
      <c r="F360" s="85"/>
      <c r="G360" s="85" t="s">
        <v>24</v>
      </c>
      <c r="H360" s="85">
        <v>0.4</v>
      </c>
      <c r="I360" s="86">
        <v>0.55630000000000002</v>
      </c>
      <c r="J360" s="87">
        <v>3912.9465626287292</v>
      </c>
    </row>
    <row r="361" spans="1:12" s="81" customFormat="1" hidden="1" x14ac:dyDescent="0.25">
      <c r="A361" s="82" t="s">
        <v>855</v>
      </c>
      <c r="B361" s="83" t="s">
        <v>856</v>
      </c>
      <c r="C361" s="84" t="s">
        <v>857</v>
      </c>
      <c r="D361" s="85">
        <v>1</v>
      </c>
      <c r="E361" s="85">
        <v>14</v>
      </c>
      <c r="F361" s="85">
        <v>2</v>
      </c>
      <c r="G361" s="85" t="s">
        <v>75</v>
      </c>
      <c r="H361" s="85">
        <v>10.11</v>
      </c>
      <c r="I361" s="86">
        <v>2.1499999999999998E-2</v>
      </c>
      <c r="J361" s="87">
        <v>254511.92</v>
      </c>
      <c r="K361" s="88">
        <v>54</v>
      </c>
      <c r="L361" s="89">
        <f>J361*K361</f>
        <v>13743643.680000002</v>
      </c>
    </row>
    <row r="362" spans="1:12" s="81" customFormat="1" hidden="1" x14ac:dyDescent="0.25">
      <c r="A362" s="82" t="s">
        <v>858</v>
      </c>
      <c r="B362" s="90" t="s">
        <v>859</v>
      </c>
      <c r="C362" s="91" t="s">
        <v>860</v>
      </c>
      <c r="D362" s="85">
        <v>3</v>
      </c>
      <c r="E362" s="85">
        <v>2</v>
      </c>
      <c r="F362" s="85"/>
      <c r="G362" s="85" t="s">
        <v>44</v>
      </c>
      <c r="H362" s="85">
        <v>0.76</v>
      </c>
      <c r="I362" s="86">
        <v>0.41670000000000001</v>
      </c>
      <c r="J362" s="87">
        <v>18468.507148560257</v>
      </c>
    </row>
    <row r="363" spans="1:12" s="81" customFormat="1" ht="30" hidden="1" x14ac:dyDescent="0.25">
      <c r="A363" s="82" t="s">
        <v>861</v>
      </c>
      <c r="B363" s="83" t="s">
        <v>862</v>
      </c>
      <c r="C363" s="84" t="s">
        <v>863</v>
      </c>
      <c r="D363" s="85">
        <v>3</v>
      </c>
      <c r="E363" s="85">
        <v>4</v>
      </c>
      <c r="F363" s="85"/>
      <c r="G363" s="85" t="s">
        <v>32</v>
      </c>
      <c r="H363" s="85">
        <v>1.37</v>
      </c>
      <c r="I363" s="86">
        <v>0.1875</v>
      </c>
      <c r="J363" s="87">
        <v>65410.527323618917</v>
      </c>
    </row>
    <row r="364" spans="1:12" s="81" customFormat="1" hidden="1" x14ac:dyDescent="0.25">
      <c r="A364" s="82" t="s">
        <v>864</v>
      </c>
      <c r="B364" s="90" t="s">
        <v>488</v>
      </c>
      <c r="C364" s="91" t="s">
        <v>865</v>
      </c>
      <c r="D364" s="85">
        <v>4</v>
      </c>
      <c r="E364" s="85">
        <v>2</v>
      </c>
      <c r="F364" s="85"/>
      <c r="G364" s="85" t="s">
        <v>44</v>
      </c>
      <c r="H364" s="85">
        <v>0.76</v>
      </c>
      <c r="I364" s="86">
        <v>0.41670000000000001</v>
      </c>
      <c r="J364" s="87">
        <v>39363.164553496965</v>
      </c>
    </row>
    <row r="365" spans="1:12" s="81" customFormat="1" hidden="1" x14ac:dyDescent="0.25">
      <c r="A365" s="82" t="s">
        <v>866</v>
      </c>
      <c r="B365" s="90" t="s">
        <v>177</v>
      </c>
      <c r="C365" s="91" t="s">
        <v>867</v>
      </c>
      <c r="D365" s="85">
        <v>1</v>
      </c>
      <c r="E365" s="85">
        <v>17</v>
      </c>
      <c r="F365" s="85"/>
      <c r="G365" s="85" t="s">
        <v>103</v>
      </c>
      <c r="H365" s="85">
        <v>29.17</v>
      </c>
      <c r="I365" s="86">
        <v>6.8999999999999999E-3</v>
      </c>
      <c r="J365" s="87">
        <v>684487.88726539363</v>
      </c>
    </row>
    <row r="366" spans="1:12" s="81" customFormat="1" hidden="1" x14ac:dyDescent="0.25">
      <c r="A366" s="82" t="s">
        <v>868</v>
      </c>
      <c r="B366" s="90" t="s">
        <v>869</v>
      </c>
      <c r="C366" s="91" t="s">
        <v>870</v>
      </c>
      <c r="D366" s="85">
        <v>1</v>
      </c>
      <c r="E366" s="85">
        <v>9</v>
      </c>
      <c r="F366" s="85"/>
      <c r="G366" s="85" t="s">
        <v>118</v>
      </c>
      <c r="H366" s="85">
        <v>4.88</v>
      </c>
      <c r="I366" s="86">
        <v>5.8400000000000001E-2</v>
      </c>
      <c r="J366" s="87">
        <v>122447.73729224401</v>
      </c>
    </row>
    <row r="367" spans="1:12" s="81" customFormat="1" hidden="1" x14ac:dyDescent="0.25">
      <c r="A367" s="82" t="s">
        <v>871</v>
      </c>
      <c r="B367" s="90" t="s">
        <v>546</v>
      </c>
      <c r="C367" s="91" t="s">
        <v>872</v>
      </c>
      <c r="D367" s="85">
        <v>1</v>
      </c>
      <c r="E367" s="85">
        <v>1</v>
      </c>
      <c r="F367" s="85"/>
      <c r="G367" s="85" t="s">
        <v>24</v>
      </c>
      <c r="H367" s="85">
        <v>0.4</v>
      </c>
      <c r="I367" s="86">
        <v>0.55630000000000002</v>
      </c>
      <c r="J367" s="87">
        <v>3525.7948140382741</v>
      </c>
    </row>
    <row r="368" spans="1:12" s="81" customFormat="1" hidden="1" x14ac:dyDescent="0.25">
      <c r="A368" s="82" t="s">
        <v>873</v>
      </c>
      <c r="B368" s="90" t="s">
        <v>150</v>
      </c>
      <c r="C368" s="91" t="s">
        <v>874</v>
      </c>
      <c r="D368" s="85">
        <v>1</v>
      </c>
      <c r="E368" s="85">
        <v>1</v>
      </c>
      <c r="F368" s="85"/>
      <c r="G368" s="85" t="s">
        <v>24</v>
      </c>
      <c r="H368" s="85">
        <v>0.4</v>
      </c>
      <c r="I368" s="86">
        <v>0.55630000000000002</v>
      </c>
      <c r="J368" s="87">
        <v>6596.8305137549032</v>
      </c>
    </row>
    <row r="369" spans="1:17" s="81" customFormat="1" ht="45" hidden="1" x14ac:dyDescent="0.25">
      <c r="A369" s="99" t="s">
        <v>875</v>
      </c>
      <c r="B369" s="100" t="s">
        <v>150</v>
      </c>
      <c r="C369" s="122" t="s">
        <v>874</v>
      </c>
      <c r="D369" s="88">
        <v>6</v>
      </c>
      <c r="E369" s="88">
        <v>6</v>
      </c>
      <c r="F369" s="88">
        <v>1</v>
      </c>
      <c r="G369" s="88" t="s">
        <v>114</v>
      </c>
      <c r="H369" s="88">
        <v>2.68</v>
      </c>
      <c r="I369" s="102">
        <v>8.7599999999999997E-2</v>
      </c>
      <c r="J369" s="103">
        <v>25225.52</v>
      </c>
      <c r="K369" s="88">
        <v>1</v>
      </c>
      <c r="L369" s="89">
        <f>J369*K369</f>
        <v>25225.52</v>
      </c>
    </row>
    <row r="370" spans="1:17" s="81" customFormat="1" hidden="1" x14ac:dyDescent="0.25">
      <c r="A370" s="82" t="s">
        <v>876</v>
      </c>
      <c r="B370" s="90" t="s">
        <v>877</v>
      </c>
      <c r="C370" s="91" t="s">
        <v>878</v>
      </c>
      <c r="D370" s="85">
        <v>2</v>
      </c>
      <c r="E370" s="85">
        <v>1</v>
      </c>
      <c r="F370" s="85"/>
      <c r="G370" s="85" t="s">
        <v>24</v>
      </c>
      <c r="H370" s="85">
        <v>0.4</v>
      </c>
      <c r="I370" s="86">
        <v>0.55630000000000002</v>
      </c>
      <c r="J370" s="87">
        <v>3855.2217027728871</v>
      </c>
    </row>
    <row r="371" spans="1:17" s="81" customFormat="1" ht="60" hidden="1" x14ac:dyDescent="0.25">
      <c r="A371" s="82" t="s">
        <v>879</v>
      </c>
      <c r="B371" s="83" t="s">
        <v>880</v>
      </c>
      <c r="C371" s="92" t="s">
        <v>881</v>
      </c>
      <c r="D371" s="85">
        <v>2</v>
      </c>
      <c r="E371" s="85">
        <v>13</v>
      </c>
      <c r="F371" s="85"/>
      <c r="G371" s="85" t="s">
        <v>132</v>
      </c>
      <c r="H371" s="85">
        <v>8.07</v>
      </c>
      <c r="I371" s="86">
        <v>3.32E-2</v>
      </c>
      <c r="J371" s="87">
        <v>388489.28191150358</v>
      </c>
    </row>
    <row r="372" spans="1:17" s="81" customFormat="1" hidden="1" x14ac:dyDescent="0.25">
      <c r="A372" s="82" t="s">
        <v>882</v>
      </c>
      <c r="B372" s="90" t="s">
        <v>880</v>
      </c>
      <c r="C372" s="91" t="s">
        <v>881</v>
      </c>
      <c r="D372" s="85">
        <v>4</v>
      </c>
      <c r="E372" s="85">
        <v>16</v>
      </c>
      <c r="F372" s="85"/>
      <c r="G372" s="85" t="s">
        <v>431</v>
      </c>
      <c r="H372" s="85">
        <v>17.2</v>
      </c>
      <c r="I372" s="86">
        <v>1.1900000000000001E-2</v>
      </c>
      <c r="J372" s="87">
        <v>389003.25247615576</v>
      </c>
    </row>
    <row r="373" spans="1:17" s="81" customFormat="1" ht="60" hidden="1" x14ac:dyDescent="0.25">
      <c r="A373" s="82" t="s">
        <v>883</v>
      </c>
      <c r="B373" s="90" t="s">
        <v>453</v>
      </c>
      <c r="C373" s="92" t="s">
        <v>884</v>
      </c>
      <c r="D373" s="85">
        <v>2</v>
      </c>
      <c r="E373" s="85">
        <v>11</v>
      </c>
      <c r="F373" s="85"/>
      <c r="G373" s="85" t="s">
        <v>226</v>
      </c>
      <c r="H373" s="85">
        <v>5.74</v>
      </c>
      <c r="I373" s="86">
        <v>7.2700000000000001E-2</v>
      </c>
      <c r="J373" s="87">
        <v>80231.347257586327</v>
      </c>
    </row>
    <row r="374" spans="1:17" s="81" customFormat="1" ht="60" hidden="1" x14ac:dyDescent="0.25">
      <c r="A374" s="82" t="s">
        <v>885</v>
      </c>
      <c r="B374" s="83" t="s">
        <v>214</v>
      </c>
      <c r="C374" s="84" t="s">
        <v>886</v>
      </c>
      <c r="D374" s="85">
        <v>2</v>
      </c>
      <c r="E374" s="85">
        <v>3</v>
      </c>
      <c r="F374" s="85">
        <v>2</v>
      </c>
      <c r="G374" s="85" t="s">
        <v>20</v>
      </c>
      <c r="H374" s="85">
        <v>1.07</v>
      </c>
      <c r="I374" s="86">
        <v>0.23710000000000001</v>
      </c>
      <c r="J374" s="87">
        <v>15946.33</v>
      </c>
      <c r="K374" s="88">
        <v>2</v>
      </c>
      <c r="L374" s="89">
        <f>J374*K374</f>
        <v>31892.66</v>
      </c>
    </row>
    <row r="375" spans="1:17" s="81" customFormat="1" ht="60" hidden="1" x14ac:dyDescent="0.25">
      <c r="A375" s="82" t="s">
        <v>887</v>
      </c>
      <c r="B375" s="83" t="s">
        <v>214</v>
      </c>
      <c r="C375" s="92" t="s">
        <v>888</v>
      </c>
      <c r="D375" s="85">
        <v>2</v>
      </c>
      <c r="E375" s="85">
        <v>3</v>
      </c>
      <c r="F375" s="85">
        <v>2</v>
      </c>
      <c r="G375" s="85" t="s">
        <v>20</v>
      </c>
      <c r="H375" s="85">
        <v>1.07</v>
      </c>
      <c r="I375" s="86">
        <v>0.23710000000000001</v>
      </c>
      <c r="J375" s="87">
        <v>15711.84</v>
      </c>
      <c r="K375" s="88">
        <v>1</v>
      </c>
      <c r="L375" s="89">
        <f>J375*K375</f>
        <v>15711.84</v>
      </c>
    </row>
    <row r="376" spans="1:17" s="81" customFormat="1" ht="60" hidden="1" x14ac:dyDescent="0.25">
      <c r="A376" s="82" t="s">
        <v>889</v>
      </c>
      <c r="B376" s="90" t="s">
        <v>223</v>
      </c>
      <c r="C376" s="92" t="s">
        <v>890</v>
      </c>
      <c r="D376" s="85">
        <v>2</v>
      </c>
      <c r="E376" s="85">
        <v>11</v>
      </c>
      <c r="F376" s="85"/>
      <c r="G376" s="85" t="s">
        <v>226</v>
      </c>
      <c r="H376" s="85">
        <v>5.74</v>
      </c>
      <c r="I376" s="86">
        <v>7.2700000000000001E-2</v>
      </c>
      <c r="J376" s="87">
        <v>83896.23263003469</v>
      </c>
    </row>
    <row r="377" spans="1:17" s="81" customFormat="1" hidden="1" x14ac:dyDescent="0.25">
      <c r="A377" s="82" t="s">
        <v>891</v>
      </c>
      <c r="B377" s="90" t="s">
        <v>42</v>
      </c>
      <c r="C377" s="91" t="s">
        <v>892</v>
      </c>
      <c r="D377" s="85">
        <v>1</v>
      </c>
      <c r="E377" s="85">
        <v>2</v>
      </c>
      <c r="F377" s="85"/>
      <c r="G377" s="85" t="s">
        <v>44</v>
      </c>
      <c r="H377" s="85">
        <v>0.76</v>
      </c>
      <c r="I377" s="86">
        <v>0.41670000000000001</v>
      </c>
      <c r="J377" s="87">
        <v>8953.2680818259796</v>
      </c>
    </row>
    <row r="378" spans="1:17" s="81" customFormat="1" ht="30" hidden="1" x14ac:dyDescent="0.25">
      <c r="A378" s="82" t="s">
        <v>893</v>
      </c>
      <c r="B378" s="83" t="s">
        <v>42</v>
      </c>
      <c r="C378" s="84" t="s">
        <v>892</v>
      </c>
      <c r="D378" s="85">
        <v>2</v>
      </c>
      <c r="E378" s="85">
        <v>4</v>
      </c>
      <c r="F378" s="85"/>
      <c r="G378" s="85" t="s">
        <v>32</v>
      </c>
      <c r="H378" s="85">
        <v>1.37</v>
      </c>
      <c r="I378" s="86">
        <v>0.1875</v>
      </c>
      <c r="J378" s="87">
        <v>17906.536163651959</v>
      </c>
    </row>
    <row r="379" spans="1:17" s="81" customFormat="1" hidden="1" x14ac:dyDescent="0.25">
      <c r="A379" s="82" t="s">
        <v>894</v>
      </c>
      <c r="B379" s="90" t="s">
        <v>895</v>
      </c>
      <c r="C379" s="91" t="s">
        <v>896</v>
      </c>
      <c r="D379" s="85">
        <v>13</v>
      </c>
      <c r="E379" s="85">
        <v>9</v>
      </c>
      <c r="F379" s="85"/>
      <c r="G379" s="85" t="s">
        <v>118</v>
      </c>
      <c r="H379" s="85">
        <v>4.88</v>
      </c>
      <c r="I379" s="86">
        <v>5.8400000000000001E-2</v>
      </c>
      <c r="J379" s="87">
        <v>43799.16827336287</v>
      </c>
    </row>
    <row r="380" spans="1:17" s="107" customFormat="1" ht="45" hidden="1" x14ac:dyDescent="0.25">
      <c r="A380" s="99" t="s">
        <v>897</v>
      </c>
      <c r="B380" s="100" t="s">
        <v>479</v>
      </c>
      <c r="C380" s="101" t="s">
        <v>898</v>
      </c>
      <c r="D380" s="88">
        <v>1</v>
      </c>
      <c r="E380" s="88">
        <v>5</v>
      </c>
      <c r="F380" s="88">
        <v>3</v>
      </c>
      <c r="G380" s="88" t="s">
        <v>110</v>
      </c>
      <c r="H380" s="88">
        <v>2.16</v>
      </c>
      <c r="I380" s="102">
        <v>0.32500000000000001</v>
      </c>
      <c r="J380" s="103">
        <v>92254.52</v>
      </c>
      <c r="K380" s="88">
        <v>1</v>
      </c>
      <c r="L380" s="89">
        <f>J380*K380</f>
        <v>92254.52</v>
      </c>
      <c r="M380" s="81"/>
      <c r="N380" s="81"/>
      <c r="O380" s="81"/>
      <c r="P380" s="81"/>
      <c r="Q380" s="81"/>
    </row>
    <row r="381" spans="1:17" s="81" customFormat="1" hidden="1" x14ac:dyDescent="0.25">
      <c r="A381" s="82" t="s">
        <v>899</v>
      </c>
      <c r="B381" s="90" t="s">
        <v>479</v>
      </c>
      <c r="C381" s="91" t="s">
        <v>898</v>
      </c>
      <c r="D381" s="85">
        <v>3</v>
      </c>
      <c r="E381" s="85">
        <v>11</v>
      </c>
      <c r="F381" s="85"/>
      <c r="G381" s="85" t="s">
        <v>226</v>
      </c>
      <c r="H381" s="85">
        <v>5.74</v>
      </c>
      <c r="I381" s="86">
        <v>7.2700000000000001E-2</v>
      </c>
      <c r="J381" s="87">
        <v>101153.70978941979</v>
      </c>
    </row>
    <row r="382" spans="1:17" s="81" customFormat="1" hidden="1" x14ac:dyDescent="0.25">
      <c r="A382" s="82" t="s">
        <v>900</v>
      </c>
      <c r="B382" s="90" t="s">
        <v>475</v>
      </c>
      <c r="C382" s="91" t="s">
        <v>901</v>
      </c>
      <c r="D382" s="85">
        <v>1</v>
      </c>
      <c r="E382" s="85">
        <v>1</v>
      </c>
      <c r="F382" s="85"/>
      <c r="G382" s="85" t="s">
        <v>24</v>
      </c>
      <c r="H382" s="85">
        <v>0.4</v>
      </c>
      <c r="I382" s="86">
        <v>0.55630000000000002</v>
      </c>
      <c r="J382" s="87">
        <v>6020.0252457790211</v>
      </c>
    </row>
    <row r="383" spans="1:17" s="81" customFormat="1" ht="30" hidden="1" x14ac:dyDescent="0.25">
      <c r="A383" s="82" t="s">
        <v>902</v>
      </c>
      <c r="B383" s="83" t="s">
        <v>475</v>
      </c>
      <c r="C383" s="84" t="s">
        <v>901</v>
      </c>
      <c r="D383" s="85">
        <v>3</v>
      </c>
      <c r="E383" s="85">
        <v>4</v>
      </c>
      <c r="F383" s="85"/>
      <c r="G383" s="85" t="s">
        <v>32</v>
      </c>
      <c r="H383" s="85">
        <v>1.37</v>
      </c>
      <c r="I383" s="86">
        <v>0.1875</v>
      </c>
      <c r="J383" s="87">
        <v>14919.21270482732</v>
      </c>
    </row>
    <row r="384" spans="1:17" s="81" customFormat="1" ht="45" hidden="1" x14ac:dyDescent="0.25">
      <c r="A384" s="82" t="s">
        <v>903</v>
      </c>
      <c r="B384" s="90" t="s">
        <v>904</v>
      </c>
      <c r="C384" s="92" t="s">
        <v>905</v>
      </c>
      <c r="D384" s="85">
        <v>16</v>
      </c>
      <c r="E384" s="85">
        <v>7</v>
      </c>
      <c r="F384" s="85"/>
      <c r="G384" s="85" t="s">
        <v>16</v>
      </c>
      <c r="H384" s="85">
        <v>3.53</v>
      </c>
      <c r="I384" s="86">
        <v>7.1099999999999997E-2</v>
      </c>
      <c r="J384" s="87">
        <v>67909.078332480087</v>
      </c>
      <c r="K384" s="121"/>
      <c r="L384" s="121"/>
    </row>
    <row r="385" spans="1:12" s="81" customFormat="1" ht="30" hidden="1" x14ac:dyDescent="0.25">
      <c r="A385" s="82" t="s">
        <v>906</v>
      </c>
      <c r="B385" s="90" t="s">
        <v>907</v>
      </c>
      <c r="C385" s="92" t="s">
        <v>908</v>
      </c>
      <c r="D385" s="85">
        <v>16</v>
      </c>
      <c r="E385" s="85">
        <v>7</v>
      </c>
      <c r="F385" s="85"/>
      <c r="G385" s="85" t="s">
        <v>16</v>
      </c>
      <c r="H385" s="85">
        <v>3.53</v>
      </c>
      <c r="I385" s="86">
        <v>7.1099999999999997E-2</v>
      </c>
      <c r="J385" s="87">
        <v>46871.82</v>
      </c>
      <c r="K385" s="88"/>
      <c r="L385" s="89">
        <f>J385*K385</f>
        <v>0</v>
      </c>
    </row>
    <row r="386" spans="1:12" s="81" customFormat="1" ht="30" hidden="1" x14ac:dyDescent="0.25">
      <c r="A386" s="82" t="s">
        <v>909</v>
      </c>
      <c r="B386" s="83" t="s">
        <v>357</v>
      </c>
      <c r="C386" s="84" t="s">
        <v>910</v>
      </c>
      <c r="D386" s="85">
        <v>5</v>
      </c>
      <c r="E386" s="85">
        <v>4</v>
      </c>
      <c r="F386" s="85"/>
      <c r="G386" s="85" t="s">
        <v>32</v>
      </c>
      <c r="H386" s="85">
        <v>1.37</v>
      </c>
      <c r="I386" s="86">
        <v>0.1875</v>
      </c>
      <c r="J386" s="87">
        <v>23762.755716334665</v>
      </c>
    </row>
    <row r="387" spans="1:12" s="81" customFormat="1" ht="75" hidden="1" x14ac:dyDescent="0.25">
      <c r="A387" s="82" t="s">
        <v>911</v>
      </c>
      <c r="B387" s="83" t="s">
        <v>912</v>
      </c>
      <c r="C387" s="84" t="s">
        <v>913</v>
      </c>
      <c r="D387" s="85">
        <v>3</v>
      </c>
      <c r="E387" s="85">
        <v>4</v>
      </c>
      <c r="F387" s="85"/>
      <c r="G387" s="85" t="s">
        <v>32</v>
      </c>
      <c r="H387" s="85">
        <v>1.37</v>
      </c>
      <c r="I387" s="86">
        <v>0.1875</v>
      </c>
      <c r="J387" s="87">
        <v>42554.423909295518</v>
      </c>
    </row>
    <row r="388" spans="1:12" s="81" customFormat="1" ht="60" hidden="1" x14ac:dyDescent="0.25">
      <c r="A388" s="82" t="s">
        <v>914</v>
      </c>
      <c r="B388" s="83" t="s">
        <v>915</v>
      </c>
      <c r="C388" s="84" t="s">
        <v>916</v>
      </c>
      <c r="D388" s="85">
        <v>2</v>
      </c>
      <c r="E388" s="85">
        <v>3</v>
      </c>
      <c r="F388" s="85">
        <v>2</v>
      </c>
      <c r="G388" s="85" t="s">
        <v>20</v>
      </c>
      <c r="H388" s="85">
        <v>1.07</v>
      </c>
      <c r="I388" s="86">
        <v>0.23710000000000001</v>
      </c>
      <c r="J388" s="87">
        <v>13209.02</v>
      </c>
      <c r="K388" s="88">
        <v>1</v>
      </c>
      <c r="L388" s="89">
        <f>J388*K388</f>
        <v>13209.02</v>
      </c>
    </row>
    <row r="389" spans="1:12" s="81" customFormat="1" hidden="1" x14ac:dyDescent="0.25">
      <c r="A389" s="82" t="s">
        <v>917</v>
      </c>
      <c r="B389" s="90" t="s">
        <v>92</v>
      </c>
      <c r="C389" s="91" t="s">
        <v>918</v>
      </c>
      <c r="D389" s="85">
        <v>2</v>
      </c>
      <c r="E389" s="85">
        <v>2</v>
      </c>
      <c r="F389" s="85"/>
      <c r="G389" s="85" t="s">
        <v>44</v>
      </c>
      <c r="H389" s="85">
        <v>0.76</v>
      </c>
      <c r="I389" s="86">
        <v>0.41670000000000001</v>
      </c>
      <c r="J389" s="87">
        <v>9166.95242316244</v>
      </c>
    </row>
    <row r="390" spans="1:12" s="81" customFormat="1" ht="45" hidden="1" x14ac:dyDescent="0.25">
      <c r="A390" s="82" t="s">
        <v>919</v>
      </c>
      <c r="B390" s="83" t="s">
        <v>92</v>
      </c>
      <c r="C390" s="84" t="s">
        <v>920</v>
      </c>
      <c r="D390" s="85">
        <v>3</v>
      </c>
      <c r="E390" s="85">
        <v>3</v>
      </c>
      <c r="F390" s="85">
        <v>2</v>
      </c>
      <c r="G390" s="85" t="s">
        <v>20</v>
      </c>
      <c r="H390" s="85">
        <v>1.07</v>
      </c>
      <c r="I390" s="86">
        <v>0.23710000000000001</v>
      </c>
      <c r="J390" s="87">
        <v>12996</v>
      </c>
      <c r="K390" s="88">
        <v>1</v>
      </c>
      <c r="L390" s="89">
        <f>J390*K390</f>
        <v>12996</v>
      </c>
    </row>
    <row r="391" spans="1:12" s="81" customFormat="1" ht="60" hidden="1" x14ac:dyDescent="0.25">
      <c r="A391" s="82" t="s">
        <v>921</v>
      </c>
      <c r="B391" s="90" t="s">
        <v>530</v>
      </c>
      <c r="C391" s="92" t="s">
        <v>922</v>
      </c>
      <c r="D391" s="85">
        <v>2</v>
      </c>
      <c r="E391" s="85">
        <v>10</v>
      </c>
      <c r="F391" s="85"/>
      <c r="G391" s="85" t="s">
        <v>188</v>
      </c>
      <c r="H391" s="85">
        <v>5.25</v>
      </c>
      <c r="I391" s="86">
        <v>5.79E-2</v>
      </c>
      <c r="J391" s="87">
        <v>77658.019850659781</v>
      </c>
    </row>
    <row r="392" spans="1:12" s="81" customFormat="1" ht="60" hidden="1" x14ac:dyDescent="0.25">
      <c r="A392" s="99" t="s">
        <v>923</v>
      </c>
      <c r="B392" s="100" t="s">
        <v>399</v>
      </c>
      <c r="C392" s="122" t="s">
        <v>924</v>
      </c>
      <c r="D392" s="88" t="s">
        <v>171</v>
      </c>
      <c r="E392" s="88">
        <v>6</v>
      </c>
      <c r="F392" s="88">
        <v>2</v>
      </c>
      <c r="G392" s="88" t="s">
        <v>114</v>
      </c>
      <c r="H392" s="88">
        <v>2.68</v>
      </c>
      <c r="I392" s="102">
        <v>8.7599999999999997E-2</v>
      </c>
      <c r="J392" s="103">
        <v>70194.850000000006</v>
      </c>
      <c r="K392" s="88">
        <v>42</v>
      </c>
      <c r="L392" s="89">
        <f>J392*K392</f>
        <v>2948183.7</v>
      </c>
    </row>
    <row r="393" spans="1:12" s="81" customFormat="1" ht="60" hidden="1" x14ac:dyDescent="0.25">
      <c r="A393" s="82" t="s">
        <v>925</v>
      </c>
      <c r="B393" s="90" t="s">
        <v>399</v>
      </c>
      <c r="C393" s="92" t="s">
        <v>924</v>
      </c>
      <c r="D393" s="85">
        <v>3</v>
      </c>
      <c r="E393" s="85">
        <v>10</v>
      </c>
      <c r="F393" s="85"/>
      <c r="G393" s="85" t="s">
        <v>188</v>
      </c>
      <c r="H393" s="85">
        <v>5.25</v>
      </c>
      <c r="I393" s="86">
        <v>5.79E-2</v>
      </c>
      <c r="J393" s="87">
        <v>71594.848161342437</v>
      </c>
    </row>
    <row r="394" spans="1:12" s="81" customFormat="1" ht="60" hidden="1" x14ac:dyDescent="0.25">
      <c r="A394" s="82" t="s">
        <v>926</v>
      </c>
      <c r="B394" s="90" t="s">
        <v>399</v>
      </c>
      <c r="C394" s="104" t="s">
        <v>927</v>
      </c>
      <c r="D394" s="85">
        <v>2</v>
      </c>
      <c r="E394" s="85">
        <v>10</v>
      </c>
      <c r="F394" s="85"/>
      <c r="G394" s="85" t="s">
        <v>188</v>
      </c>
      <c r="H394" s="85">
        <v>5.25</v>
      </c>
      <c r="I394" s="86">
        <v>5.79E-2</v>
      </c>
      <c r="J394" s="87">
        <v>72872.865851339084</v>
      </c>
    </row>
    <row r="395" spans="1:12" s="81" customFormat="1" ht="60" hidden="1" x14ac:dyDescent="0.25">
      <c r="A395" s="82" t="s">
        <v>928</v>
      </c>
      <c r="B395" s="90" t="s">
        <v>399</v>
      </c>
      <c r="C395" s="92" t="s">
        <v>929</v>
      </c>
      <c r="D395" s="85">
        <v>2</v>
      </c>
      <c r="E395" s="85">
        <v>10</v>
      </c>
      <c r="F395" s="85"/>
      <c r="G395" s="85" t="s">
        <v>188</v>
      </c>
      <c r="H395" s="85">
        <v>5.25</v>
      </c>
      <c r="I395" s="86">
        <v>5.79E-2</v>
      </c>
      <c r="J395" s="87">
        <v>71594.848161342437</v>
      </c>
    </row>
    <row r="396" spans="1:12" s="81" customFormat="1" hidden="1" x14ac:dyDescent="0.25">
      <c r="A396" s="82" t="s">
        <v>930</v>
      </c>
      <c r="B396" s="90" t="s">
        <v>150</v>
      </c>
      <c r="C396" s="91" t="s">
        <v>931</v>
      </c>
      <c r="D396" s="85">
        <v>1</v>
      </c>
      <c r="E396" s="85">
        <v>1</v>
      </c>
      <c r="F396" s="85"/>
      <c r="G396" s="85" t="s">
        <v>24</v>
      </c>
      <c r="H396" s="85">
        <v>0.4</v>
      </c>
      <c r="I396" s="86">
        <v>0.55630000000000002</v>
      </c>
      <c r="J396" s="87">
        <v>6919.7892970709463</v>
      </c>
    </row>
    <row r="397" spans="1:12" s="81" customFormat="1" ht="45" hidden="1" x14ac:dyDescent="0.25">
      <c r="A397" s="82" t="s">
        <v>932</v>
      </c>
      <c r="B397" s="83" t="s">
        <v>150</v>
      </c>
      <c r="C397" s="84" t="s">
        <v>931</v>
      </c>
      <c r="D397" s="85">
        <v>4</v>
      </c>
      <c r="E397" s="85">
        <v>5</v>
      </c>
      <c r="F397" s="85">
        <v>1</v>
      </c>
      <c r="G397" s="85" t="s">
        <v>110</v>
      </c>
      <c r="H397" s="85">
        <v>2.16</v>
      </c>
      <c r="I397" s="86">
        <v>0.32500000000000001</v>
      </c>
      <c r="J397" s="87">
        <v>20108.849999999999</v>
      </c>
      <c r="K397" s="93">
        <v>1</v>
      </c>
      <c r="L397" s="94">
        <f>K397*J397</f>
        <v>20108.849999999999</v>
      </c>
    </row>
    <row r="398" spans="1:12" s="81" customFormat="1" ht="60" hidden="1" x14ac:dyDescent="0.25">
      <c r="A398" s="99" t="s">
        <v>933</v>
      </c>
      <c r="B398" s="100" t="s">
        <v>934</v>
      </c>
      <c r="C398" s="122" t="s">
        <v>935</v>
      </c>
      <c r="D398" s="88">
        <v>2</v>
      </c>
      <c r="E398" s="88">
        <v>6</v>
      </c>
      <c r="F398" s="88">
        <v>1</v>
      </c>
      <c r="G398" s="88" t="s">
        <v>114</v>
      </c>
      <c r="H398" s="88">
        <v>2.68</v>
      </c>
      <c r="I398" s="102">
        <v>8.7599999999999997E-2</v>
      </c>
      <c r="J398" s="103">
        <v>12514.15</v>
      </c>
      <c r="K398" s="88">
        <v>1</v>
      </c>
      <c r="L398" s="89">
        <f>J398*K398</f>
        <v>12514.15</v>
      </c>
    </row>
    <row r="399" spans="1:12" s="81" customFormat="1" ht="60" hidden="1" x14ac:dyDescent="0.25">
      <c r="A399" s="82" t="s">
        <v>936</v>
      </c>
      <c r="B399" s="90" t="s">
        <v>937</v>
      </c>
      <c r="C399" s="92" t="s">
        <v>938</v>
      </c>
      <c r="D399" s="85">
        <v>2</v>
      </c>
      <c r="E399" s="85">
        <v>9</v>
      </c>
      <c r="F399" s="85"/>
      <c r="G399" s="85" t="s">
        <v>118</v>
      </c>
      <c r="H399" s="85">
        <v>4.88</v>
      </c>
      <c r="I399" s="86">
        <v>5.8400000000000001E-2</v>
      </c>
      <c r="J399" s="87">
        <v>24947.480409936557</v>
      </c>
    </row>
    <row r="400" spans="1:12" s="81" customFormat="1" ht="60" hidden="1" x14ac:dyDescent="0.25">
      <c r="A400" s="82" t="s">
        <v>939</v>
      </c>
      <c r="B400" s="83" t="s">
        <v>940</v>
      </c>
      <c r="C400" s="84" t="s">
        <v>941</v>
      </c>
      <c r="D400" s="85">
        <v>10</v>
      </c>
      <c r="E400" s="85">
        <v>5</v>
      </c>
      <c r="F400" s="85">
        <v>1</v>
      </c>
      <c r="G400" s="85" t="s">
        <v>110</v>
      </c>
      <c r="H400" s="85">
        <v>2.16</v>
      </c>
      <c r="I400" s="86">
        <v>0.32500000000000001</v>
      </c>
      <c r="J400" s="87">
        <v>42833.84</v>
      </c>
      <c r="K400" s="88">
        <v>3</v>
      </c>
      <c r="L400" s="89">
        <f>K400*J400</f>
        <v>128501.51999999999</v>
      </c>
    </row>
    <row r="401" spans="1:13" s="81" customFormat="1" hidden="1" x14ac:dyDescent="0.25">
      <c r="A401" s="82" t="s">
        <v>942</v>
      </c>
      <c r="B401" s="90" t="s">
        <v>546</v>
      </c>
      <c r="C401" s="91" t="s">
        <v>943</v>
      </c>
      <c r="D401" s="85">
        <v>1</v>
      </c>
      <c r="E401" s="85">
        <v>1</v>
      </c>
      <c r="F401" s="85"/>
      <c r="G401" s="85" t="s">
        <v>24</v>
      </c>
      <c r="H401" s="85">
        <v>0.4</v>
      </c>
      <c r="I401" s="86">
        <v>0.55630000000000002</v>
      </c>
      <c r="J401" s="87">
        <v>3383.6740491572727</v>
      </c>
    </row>
    <row r="402" spans="1:13" s="81" customFormat="1" hidden="1" x14ac:dyDescent="0.25">
      <c r="A402" s="82" t="s">
        <v>944</v>
      </c>
      <c r="B402" s="90" t="s">
        <v>42</v>
      </c>
      <c r="C402" s="91" t="s">
        <v>945</v>
      </c>
      <c r="D402" s="85">
        <v>1</v>
      </c>
      <c r="E402" s="85">
        <v>2</v>
      </c>
      <c r="F402" s="85"/>
      <c r="G402" s="85" t="s">
        <v>44</v>
      </c>
      <c r="H402" s="85">
        <v>0.76</v>
      </c>
      <c r="I402" s="86">
        <v>0.41670000000000001</v>
      </c>
      <c r="J402" s="87">
        <v>9656.967199373139</v>
      </c>
    </row>
    <row r="403" spans="1:13" s="81" customFormat="1" hidden="1" x14ac:dyDescent="0.25">
      <c r="A403" s="82" t="s">
        <v>946</v>
      </c>
      <c r="B403" s="90" t="s">
        <v>462</v>
      </c>
      <c r="C403" s="91" t="s">
        <v>947</v>
      </c>
      <c r="D403" s="85">
        <v>1</v>
      </c>
      <c r="E403" s="85">
        <v>1</v>
      </c>
      <c r="F403" s="85"/>
      <c r="G403" s="85" t="s">
        <v>24</v>
      </c>
      <c r="H403" s="85">
        <v>0.4</v>
      </c>
      <c r="I403" s="86">
        <v>0.55630000000000002</v>
      </c>
      <c r="J403" s="87">
        <v>3893.3945133336301</v>
      </c>
    </row>
    <row r="404" spans="1:13" s="81" customFormat="1" ht="30" hidden="1" x14ac:dyDescent="0.25">
      <c r="A404" s="82" t="s">
        <v>948</v>
      </c>
      <c r="B404" s="83" t="s">
        <v>949</v>
      </c>
      <c r="C404" s="84" t="s">
        <v>950</v>
      </c>
      <c r="D404" s="85">
        <v>1</v>
      </c>
      <c r="E404" s="85">
        <v>3</v>
      </c>
      <c r="F404" s="85">
        <v>2</v>
      </c>
      <c r="G404" s="85" t="s">
        <v>20</v>
      </c>
      <c r="H404" s="85">
        <v>1.07</v>
      </c>
      <c r="I404" s="86">
        <v>0.23710000000000001</v>
      </c>
      <c r="J404" s="87">
        <v>24859.11</v>
      </c>
      <c r="K404" s="88">
        <v>1</v>
      </c>
      <c r="L404" s="89">
        <f>K404*J404</f>
        <v>24859.11</v>
      </c>
    </row>
    <row r="405" spans="1:13" s="81" customFormat="1" hidden="1" x14ac:dyDescent="0.25">
      <c r="A405" s="82" t="s">
        <v>951</v>
      </c>
      <c r="B405" s="90" t="s">
        <v>949</v>
      </c>
      <c r="C405" s="91" t="s">
        <v>950</v>
      </c>
      <c r="D405" s="85">
        <v>4</v>
      </c>
      <c r="E405" s="85">
        <v>9</v>
      </c>
      <c r="F405" s="85"/>
      <c r="G405" s="85" t="s">
        <v>118</v>
      </c>
      <c r="H405" s="85">
        <v>4.88</v>
      </c>
      <c r="I405" s="86">
        <v>5.8400000000000001E-2</v>
      </c>
      <c r="J405" s="87">
        <v>91436.454783825204</v>
      </c>
    </row>
    <row r="406" spans="1:13" s="81" customFormat="1" hidden="1" x14ac:dyDescent="0.25">
      <c r="A406" s="82" t="s">
        <v>952</v>
      </c>
      <c r="B406" s="90" t="s">
        <v>283</v>
      </c>
      <c r="C406" s="91" t="s">
        <v>953</v>
      </c>
      <c r="D406" s="85">
        <v>1</v>
      </c>
      <c r="E406" s="85">
        <v>1</v>
      </c>
      <c r="F406" s="85"/>
      <c r="G406" s="85" t="s">
        <v>24</v>
      </c>
      <c r="H406" s="85">
        <v>0.4</v>
      </c>
      <c r="I406" s="86">
        <v>0.55630000000000002</v>
      </c>
      <c r="J406" s="87">
        <v>8223.8927286921462</v>
      </c>
    </row>
    <row r="407" spans="1:13" s="81" customFormat="1" hidden="1" x14ac:dyDescent="0.25">
      <c r="A407" s="82" t="s">
        <v>954</v>
      </c>
      <c r="B407" s="90" t="s">
        <v>488</v>
      </c>
      <c r="C407" s="91" t="s">
        <v>955</v>
      </c>
      <c r="D407" s="85">
        <v>1</v>
      </c>
      <c r="E407" s="85">
        <v>1</v>
      </c>
      <c r="F407" s="85"/>
      <c r="G407" s="85" t="s">
        <v>24</v>
      </c>
      <c r="H407" s="85">
        <v>0.4</v>
      </c>
      <c r="I407" s="86">
        <v>0.55630000000000002</v>
      </c>
      <c r="J407" s="87">
        <v>3749.9159269261609</v>
      </c>
    </row>
    <row r="408" spans="1:13" s="81" customFormat="1" hidden="1" x14ac:dyDescent="0.25">
      <c r="A408" s="82" t="s">
        <v>956</v>
      </c>
      <c r="B408" s="90" t="s">
        <v>488</v>
      </c>
      <c r="C408" s="91" t="s">
        <v>955</v>
      </c>
      <c r="D408" s="85">
        <v>2</v>
      </c>
      <c r="E408" s="85">
        <v>1</v>
      </c>
      <c r="F408" s="85"/>
      <c r="G408" s="85" t="s">
        <v>24</v>
      </c>
      <c r="H408" s="85">
        <v>0.4</v>
      </c>
      <c r="I408" s="86">
        <v>0.55630000000000002</v>
      </c>
      <c r="J408" s="87">
        <v>3749.9159269261609</v>
      </c>
    </row>
    <row r="409" spans="1:13" s="81" customFormat="1" ht="45" hidden="1" x14ac:dyDescent="0.25">
      <c r="A409" s="82" t="s">
        <v>957</v>
      </c>
      <c r="B409" s="83" t="s">
        <v>958</v>
      </c>
      <c r="C409" s="84" t="s">
        <v>959</v>
      </c>
      <c r="D409" s="85">
        <v>5</v>
      </c>
      <c r="E409" s="85">
        <v>3</v>
      </c>
      <c r="F409" s="85">
        <v>3</v>
      </c>
      <c r="G409" s="85" t="s">
        <v>20</v>
      </c>
      <c r="H409" s="85">
        <v>1.07</v>
      </c>
      <c r="I409" s="86">
        <v>0.23710000000000001</v>
      </c>
      <c r="J409" s="87">
        <v>33788.58212027471</v>
      </c>
      <c r="K409" s="88">
        <v>2</v>
      </c>
      <c r="L409" s="89">
        <f>K409*J409</f>
        <v>67577.16424054942</v>
      </c>
    </row>
    <row r="410" spans="1:13" s="81" customFormat="1" hidden="1" x14ac:dyDescent="0.25">
      <c r="A410" s="82" t="s">
        <v>960</v>
      </c>
      <c r="B410" s="90" t="s">
        <v>961</v>
      </c>
      <c r="C410" s="91" t="s">
        <v>962</v>
      </c>
      <c r="D410" s="85">
        <v>1</v>
      </c>
      <c r="E410" s="85">
        <v>1</v>
      </c>
      <c r="F410" s="85"/>
      <c r="G410" s="85" t="s">
        <v>24</v>
      </c>
      <c r="H410" s="85">
        <v>0.4</v>
      </c>
      <c r="I410" s="86">
        <v>0.55630000000000002</v>
      </c>
      <c r="J410" s="87">
        <v>5463.7742994729078</v>
      </c>
    </row>
    <row r="411" spans="1:13" s="81" customFormat="1" ht="30" hidden="1" x14ac:dyDescent="0.25">
      <c r="A411" s="82" t="s">
        <v>963</v>
      </c>
      <c r="B411" s="83" t="s">
        <v>961</v>
      </c>
      <c r="C411" s="84" t="s">
        <v>964</v>
      </c>
      <c r="D411" s="85">
        <v>1</v>
      </c>
      <c r="E411" s="85">
        <v>3</v>
      </c>
      <c r="F411" s="85">
        <v>3</v>
      </c>
      <c r="G411" s="85" t="s">
        <v>20</v>
      </c>
      <c r="H411" s="85">
        <v>1.07</v>
      </c>
      <c r="I411" s="86">
        <v>0.23710000000000001</v>
      </c>
      <c r="J411" s="87">
        <v>35702.371489672456</v>
      </c>
      <c r="K411" s="88">
        <v>2</v>
      </c>
      <c r="L411" s="89">
        <f>K411*J411</f>
        <v>71404.742979344912</v>
      </c>
    </row>
    <row r="412" spans="1:13" s="81" customFormat="1" ht="30" hidden="1" x14ac:dyDescent="0.25">
      <c r="A412" s="82" t="s">
        <v>965</v>
      </c>
      <c r="B412" s="83" t="s">
        <v>961</v>
      </c>
      <c r="C412" s="84" t="s">
        <v>966</v>
      </c>
      <c r="D412" s="85">
        <v>1</v>
      </c>
      <c r="E412" s="85">
        <v>3</v>
      </c>
      <c r="F412" s="85">
        <v>2</v>
      </c>
      <c r="G412" s="85" t="s">
        <v>20</v>
      </c>
      <c r="H412" s="85">
        <v>1.07</v>
      </c>
      <c r="I412" s="86">
        <v>0.23710000000000001</v>
      </c>
      <c r="J412" s="87">
        <v>16408.45</v>
      </c>
      <c r="K412" s="88">
        <v>1</v>
      </c>
      <c r="L412" s="89">
        <f>J412*K412</f>
        <v>16408.45</v>
      </c>
    </row>
    <row r="413" spans="1:13" s="81" customFormat="1" ht="45" hidden="1" x14ac:dyDescent="0.25">
      <c r="A413" s="82" t="s">
        <v>967</v>
      </c>
      <c r="B413" s="83" t="s">
        <v>92</v>
      </c>
      <c r="C413" s="92" t="s">
        <v>968</v>
      </c>
      <c r="D413" s="85">
        <v>4</v>
      </c>
      <c r="E413" s="85">
        <v>4</v>
      </c>
      <c r="F413" s="85"/>
      <c r="G413" s="85" t="s">
        <v>32</v>
      </c>
      <c r="H413" s="85">
        <v>1.37</v>
      </c>
      <c r="I413" s="86">
        <v>0.1875</v>
      </c>
      <c r="J413" s="87">
        <v>17464.64124032082</v>
      </c>
    </row>
    <row r="414" spans="1:13" s="81" customFormat="1" ht="60" hidden="1" x14ac:dyDescent="0.25">
      <c r="A414" s="99" t="s">
        <v>969</v>
      </c>
      <c r="B414" s="100" t="s">
        <v>970</v>
      </c>
      <c r="C414" s="122" t="s">
        <v>971</v>
      </c>
      <c r="D414" s="88">
        <v>12</v>
      </c>
      <c r="E414" s="88">
        <v>6</v>
      </c>
      <c r="F414" s="88">
        <v>1</v>
      </c>
      <c r="G414" s="88" t="s">
        <v>114</v>
      </c>
      <c r="H414" s="88">
        <v>2.68</v>
      </c>
      <c r="I414" s="102">
        <v>8.7599999999999997E-2</v>
      </c>
      <c r="J414" s="103">
        <v>27942.97</v>
      </c>
      <c r="K414" s="88">
        <v>1</v>
      </c>
      <c r="L414" s="89">
        <f>J414*K414</f>
        <v>27942.97</v>
      </c>
    </row>
    <row r="415" spans="1:13" s="81" customFormat="1" ht="30" hidden="1" x14ac:dyDescent="0.25">
      <c r="A415" s="82" t="s">
        <v>972</v>
      </c>
      <c r="B415" s="83" t="s">
        <v>973</v>
      </c>
      <c r="C415" s="84" t="s">
        <v>974</v>
      </c>
      <c r="D415" s="85">
        <v>1</v>
      </c>
      <c r="E415" s="85">
        <v>13</v>
      </c>
      <c r="F415" s="85"/>
      <c r="G415" s="85" t="s">
        <v>132</v>
      </c>
      <c r="H415" s="85">
        <v>8.07</v>
      </c>
      <c r="I415" s="86">
        <v>3.32E-2</v>
      </c>
      <c r="J415" s="96">
        <v>190119.54496494919</v>
      </c>
    </row>
    <row r="416" spans="1:13" ht="30" x14ac:dyDescent="0.25">
      <c r="A416" s="37" t="s">
        <v>975</v>
      </c>
      <c r="B416" s="38" t="s">
        <v>973</v>
      </c>
      <c r="C416" s="128" t="s">
        <v>974</v>
      </c>
      <c r="D416" s="40">
        <v>2</v>
      </c>
      <c r="E416" s="40">
        <v>15</v>
      </c>
      <c r="F416" s="40">
        <v>3</v>
      </c>
      <c r="G416" s="40" t="s">
        <v>1253</v>
      </c>
      <c r="H416" s="40">
        <v>18.920000000000002</v>
      </c>
      <c r="I416" s="41">
        <v>1.55E-2</v>
      </c>
      <c r="J416" s="42">
        <v>383711</v>
      </c>
      <c r="K416" s="40">
        <v>1</v>
      </c>
      <c r="L416" s="44">
        <f>J416*K416</f>
        <v>383711</v>
      </c>
      <c r="M416" s="1" t="str">
        <f>VLOOKUP(A416,'[1]Схемы лекарственной терапии КС'!$A$114:$E$701,5,0)</f>
        <v>st19.119</v>
      </c>
    </row>
    <row r="417" spans="1:13" s="81" customFormat="1" hidden="1" x14ac:dyDescent="0.25">
      <c r="A417" s="82" t="s">
        <v>976</v>
      </c>
      <c r="B417" s="90" t="s">
        <v>120</v>
      </c>
      <c r="C417" s="91" t="s">
        <v>977</v>
      </c>
      <c r="D417" s="85">
        <v>1</v>
      </c>
      <c r="E417" s="85">
        <v>10</v>
      </c>
      <c r="F417" s="85"/>
      <c r="G417" s="85" t="s">
        <v>188</v>
      </c>
      <c r="H417" s="85">
        <v>5.25</v>
      </c>
      <c r="I417" s="86">
        <v>5.79E-2</v>
      </c>
      <c r="J417" s="80">
        <v>77075.679552165515</v>
      </c>
    </row>
    <row r="418" spans="1:13" s="81" customFormat="1" ht="30" hidden="1" x14ac:dyDescent="0.25">
      <c r="A418" s="82" t="s">
        <v>978</v>
      </c>
      <c r="B418" s="83" t="s">
        <v>354</v>
      </c>
      <c r="C418" s="84" t="s">
        <v>979</v>
      </c>
      <c r="D418" s="85">
        <v>5</v>
      </c>
      <c r="E418" s="85">
        <v>5</v>
      </c>
      <c r="F418" s="85">
        <v>1</v>
      </c>
      <c r="G418" s="85" t="s">
        <v>110</v>
      </c>
      <c r="H418" s="85">
        <v>2.16</v>
      </c>
      <c r="I418" s="86">
        <v>0.32500000000000001</v>
      </c>
      <c r="J418" s="87">
        <v>33908.97</v>
      </c>
      <c r="K418" s="88">
        <v>1</v>
      </c>
      <c r="L418" s="89">
        <f>K418*J418</f>
        <v>33908.97</v>
      </c>
    </row>
    <row r="419" spans="1:13" s="81" customFormat="1" ht="45" hidden="1" x14ac:dyDescent="0.25">
      <c r="A419" s="82" t="s">
        <v>980</v>
      </c>
      <c r="B419" s="83" t="s">
        <v>981</v>
      </c>
      <c r="C419" s="84" t="s">
        <v>982</v>
      </c>
      <c r="D419" s="85">
        <v>4</v>
      </c>
      <c r="E419" s="85">
        <v>3</v>
      </c>
      <c r="F419" s="85">
        <v>2</v>
      </c>
      <c r="G419" s="85" t="s">
        <v>20</v>
      </c>
      <c r="H419" s="85">
        <v>1.07</v>
      </c>
      <c r="I419" s="86">
        <v>0.23710000000000001</v>
      </c>
      <c r="J419" s="87">
        <v>12941</v>
      </c>
      <c r="K419" s="97">
        <v>1</v>
      </c>
      <c r="L419" s="98">
        <f>J419*K419</f>
        <v>12941</v>
      </c>
    </row>
    <row r="420" spans="1:13" s="81" customFormat="1" ht="45" hidden="1" x14ac:dyDescent="0.25">
      <c r="A420" s="82" t="s">
        <v>983</v>
      </c>
      <c r="B420" s="83" t="s">
        <v>981</v>
      </c>
      <c r="C420" s="92" t="s">
        <v>984</v>
      </c>
      <c r="D420" s="85">
        <v>6</v>
      </c>
      <c r="E420" s="85">
        <v>4</v>
      </c>
      <c r="F420" s="85"/>
      <c r="G420" s="85" t="s">
        <v>32</v>
      </c>
      <c r="H420" s="85">
        <v>1.37</v>
      </c>
      <c r="I420" s="86">
        <v>0.1875</v>
      </c>
      <c r="J420" s="87">
        <v>11791.262387603972</v>
      </c>
    </row>
    <row r="421" spans="1:13" s="81" customFormat="1" ht="45" hidden="1" x14ac:dyDescent="0.25">
      <c r="A421" s="82" t="s">
        <v>985</v>
      </c>
      <c r="B421" s="83" t="s">
        <v>981</v>
      </c>
      <c r="C421" s="92" t="s">
        <v>986</v>
      </c>
      <c r="D421" s="85">
        <v>4</v>
      </c>
      <c r="E421" s="85">
        <v>4</v>
      </c>
      <c r="F421" s="85"/>
      <c r="G421" s="85" t="s">
        <v>32</v>
      </c>
      <c r="H421" s="85">
        <v>1.37</v>
      </c>
      <c r="I421" s="86">
        <v>0.1875</v>
      </c>
      <c r="J421" s="87">
        <v>11728.811342651126</v>
      </c>
    </row>
    <row r="422" spans="1:13" s="81" customFormat="1" ht="45" hidden="1" x14ac:dyDescent="0.25">
      <c r="A422" s="99" t="s">
        <v>987</v>
      </c>
      <c r="B422" s="100" t="s">
        <v>368</v>
      </c>
      <c r="C422" s="122" t="s">
        <v>988</v>
      </c>
      <c r="D422" s="88">
        <v>1</v>
      </c>
      <c r="E422" s="88">
        <v>6</v>
      </c>
      <c r="F422" s="88">
        <v>1</v>
      </c>
      <c r="G422" s="88" t="s">
        <v>114</v>
      </c>
      <c r="H422" s="88">
        <v>2.68</v>
      </c>
      <c r="I422" s="102">
        <v>8.7599999999999997E-2</v>
      </c>
      <c r="J422" s="103">
        <v>40713.440000000002</v>
      </c>
      <c r="K422" s="88">
        <v>4</v>
      </c>
      <c r="L422" s="89">
        <f>J422*K422</f>
        <v>162853.76000000001</v>
      </c>
    </row>
    <row r="423" spans="1:13" s="81" customFormat="1" hidden="1" x14ac:dyDescent="0.25">
      <c r="A423" s="82" t="s">
        <v>989</v>
      </c>
      <c r="B423" s="90" t="s">
        <v>161</v>
      </c>
      <c r="C423" s="91" t="s">
        <v>990</v>
      </c>
      <c r="D423" s="85">
        <v>1</v>
      </c>
      <c r="E423" s="85">
        <v>1</v>
      </c>
      <c r="F423" s="85"/>
      <c r="G423" s="85" t="s">
        <v>24</v>
      </c>
      <c r="H423" s="85">
        <v>0.4</v>
      </c>
      <c r="I423" s="86">
        <v>0.55630000000000002</v>
      </c>
      <c r="J423" s="87">
        <v>3951.8087617991341</v>
      </c>
    </row>
    <row r="424" spans="1:13" s="81" customFormat="1" hidden="1" x14ac:dyDescent="0.25">
      <c r="A424" s="82" t="s">
        <v>991</v>
      </c>
      <c r="B424" s="90" t="s">
        <v>161</v>
      </c>
      <c r="C424" s="91" t="s">
        <v>992</v>
      </c>
      <c r="D424" s="85">
        <v>1</v>
      </c>
      <c r="E424" s="85">
        <v>1</v>
      </c>
      <c r="F424" s="85"/>
      <c r="G424" s="85" t="s">
        <v>24</v>
      </c>
      <c r="H424" s="85">
        <v>0.4</v>
      </c>
      <c r="I424" s="86">
        <v>0.55630000000000002</v>
      </c>
      <c r="J424" s="87">
        <v>4301.8846832987647</v>
      </c>
    </row>
    <row r="425" spans="1:13" s="81" customFormat="1" ht="30" hidden="1" x14ac:dyDescent="0.25">
      <c r="A425" s="82" t="s">
        <v>993</v>
      </c>
      <c r="B425" s="83" t="s">
        <v>161</v>
      </c>
      <c r="C425" s="84" t="s">
        <v>992</v>
      </c>
      <c r="D425" s="85">
        <v>3</v>
      </c>
      <c r="E425" s="85">
        <v>4</v>
      </c>
      <c r="F425" s="85"/>
      <c r="G425" s="85" t="s">
        <v>32</v>
      </c>
      <c r="H425" s="85">
        <v>1.37</v>
      </c>
      <c r="I425" s="86">
        <v>0.1875</v>
      </c>
      <c r="J425" s="96">
        <v>12905.654049896295</v>
      </c>
    </row>
    <row r="426" spans="1:13" ht="45" x14ac:dyDescent="0.25">
      <c r="A426" s="37" t="s">
        <v>994</v>
      </c>
      <c r="B426" s="38" t="s">
        <v>995</v>
      </c>
      <c r="C426" s="128" t="s">
        <v>996</v>
      </c>
      <c r="D426" s="40">
        <v>1</v>
      </c>
      <c r="E426" s="40">
        <v>15</v>
      </c>
      <c r="F426" s="40">
        <v>2</v>
      </c>
      <c r="G426" s="40" t="s">
        <v>1252</v>
      </c>
      <c r="H426" s="40">
        <v>14.75</v>
      </c>
      <c r="I426" s="41">
        <v>1.55E-2</v>
      </c>
      <c r="J426" s="42">
        <v>357651.73</v>
      </c>
      <c r="K426" s="40">
        <v>5</v>
      </c>
      <c r="L426" s="44">
        <f>J426*K426</f>
        <v>1788258.65</v>
      </c>
      <c r="M426" s="1" t="str">
        <f>VLOOKUP(A426,'[1]Схемы лекарственной терапии КС'!$A$114:$E$701,5,0)</f>
        <v>st19.119</v>
      </c>
    </row>
    <row r="427" spans="1:13" s="81" customFormat="1" ht="30" hidden="1" x14ac:dyDescent="0.25">
      <c r="A427" s="82" t="s">
        <v>997</v>
      </c>
      <c r="B427" s="83" t="s">
        <v>998</v>
      </c>
      <c r="C427" s="84" t="s">
        <v>999</v>
      </c>
      <c r="D427" s="85">
        <v>8</v>
      </c>
      <c r="E427" s="85">
        <v>14</v>
      </c>
      <c r="F427" s="85">
        <v>1</v>
      </c>
      <c r="G427" s="85" t="s">
        <v>75</v>
      </c>
      <c r="H427" s="85">
        <v>10.11</v>
      </c>
      <c r="I427" s="86">
        <v>2.1499999999999998E-2</v>
      </c>
      <c r="J427" s="80">
        <v>114677.73</v>
      </c>
      <c r="K427" s="97">
        <v>2</v>
      </c>
      <c r="L427" s="98">
        <f>J427*K427</f>
        <v>229355.46</v>
      </c>
    </row>
    <row r="428" spans="1:13" s="81" customFormat="1" hidden="1" x14ac:dyDescent="0.25">
      <c r="A428" s="82" t="s">
        <v>1000</v>
      </c>
      <c r="B428" s="90" t="s">
        <v>998</v>
      </c>
      <c r="C428" s="91" t="s">
        <v>999</v>
      </c>
      <c r="D428" s="85">
        <v>16</v>
      </c>
      <c r="E428" s="85">
        <v>16</v>
      </c>
      <c r="F428" s="85"/>
      <c r="G428" s="85" t="s">
        <v>431</v>
      </c>
      <c r="H428" s="85">
        <v>17.2</v>
      </c>
      <c r="I428" s="86">
        <v>1.1900000000000001E-2</v>
      </c>
      <c r="J428" s="96">
        <v>105865.78960063975</v>
      </c>
    </row>
    <row r="429" spans="1:13" ht="30" x14ac:dyDescent="0.25">
      <c r="A429" s="37" t="s">
        <v>1001</v>
      </c>
      <c r="B429" s="38" t="s">
        <v>1002</v>
      </c>
      <c r="C429" s="128" t="s">
        <v>1003</v>
      </c>
      <c r="D429" s="40">
        <v>1</v>
      </c>
      <c r="E429" s="40">
        <v>15</v>
      </c>
      <c r="F429" s="40">
        <v>1</v>
      </c>
      <c r="G429" s="40" t="s">
        <v>1251</v>
      </c>
      <c r="H429" s="40">
        <v>13.52</v>
      </c>
      <c r="I429" s="41">
        <v>1.55E-2</v>
      </c>
      <c r="J429" s="42">
        <v>322401.74</v>
      </c>
      <c r="K429" s="40">
        <v>6</v>
      </c>
      <c r="L429" s="44">
        <f>J429*K429</f>
        <v>1934410.44</v>
      </c>
      <c r="M429" s="1" t="str">
        <f>VLOOKUP(A429,'[1]Схемы лекарственной терапии КС'!$A$114:$E$701,5,0)</f>
        <v>st19.119</v>
      </c>
    </row>
    <row r="430" spans="1:13" s="81" customFormat="1" ht="30" hidden="1" x14ac:dyDescent="0.25">
      <c r="A430" s="82" t="s">
        <v>1004</v>
      </c>
      <c r="B430" s="83" t="s">
        <v>442</v>
      </c>
      <c r="C430" s="84" t="s">
        <v>1005</v>
      </c>
      <c r="D430" s="85">
        <v>1</v>
      </c>
      <c r="E430" s="85">
        <v>14</v>
      </c>
      <c r="F430" s="85">
        <v>3</v>
      </c>
      <c r="G430" s="85" t="s">
        <v>75</v>
      </c>
      <c r="H430" s="85">
        <v>10.11</v>
      </c>
      <c r="I430" s="86">
        <v>2.1499999999999998E-2</v>
      </c>
      <c r="J430" s="80">
        <v>488266.96</v>
      </c>
      <c r="K430" s="97">
        <v>6</v>
      </c>
      <c r="L430" s="98">
        <f>J430*K430</f>
        <v>2929601.7600000002</v>
      </c>
    </row>
    <row r="431" spans="1:13" s="81" customFormat="1" ht="30" hidden="1" x14ac:dyDescent="0.25">
      <c r="A431" s="82" t="s">
        <v>1006</v>
      </c>
      <c r="B431" s="83" t="s">
        <v>190</v>
      </c>
      <c r="C431" s="84" t="s">
        <v>1007</v>
      </c>
      <c r="D431" s="85">
        <v>1</v>
      </c>
      <c r="E431" s="85">
        <v>5</v>
      </c>
      <c r="F431" s="85">
        <v>1</v>
      </c>
      <c r="G431" s="85" t="s">
        <v>110</v>
      </c>
      <c r="H431" s="85">
        <v>2.16</v>
      </c>
      <c r="I431" s="86">
        <v>0.32500000000000001</v>
      </c>
      <c r="J431" s="87">
        <v>19006.66</v>
      </c>
      <c r="K431" s="97">
        <v>1</v>
      </c>
      <c r="L431" s="98">
        <f>K431*J431</f>
        <v>19006.66</v>
      </c>
    </row>
    <row r="432" spans="1:13" s="81" customFormat="1" hidden="1" x14ac:dyDescent="0.25">
      <c r="A432" s="82" t="s">
        <v>1008</v>
      </c>
      <c r="B432" s="83" t="s">
        <v>190</v>
      </c>
      <c r="C432" s="84" t="s">
        <v>1009</v>
      </c>
      <c r="D432" s="85">
        <v>1</v>
      </c>
      <c r="E432" s="85">
        <v>5</v>
      </c>
      <c r="F432" s="85">
        <v>1</v>
      </c>
      <c r="G432" s="85" t="s">
        <v>110</v>
      </c>
      <c r="H432" s="85">
        <v>2.16</v>
      </c>
      <c r="I432" s="86">
        <v>0.32500000000000001</v>
      </c>
      <c r="J432" s="87">
        <v>19006.66</v>
      </c>
      <c r="K432" s="93">
        <v>1</v>
      </c>
      <c r="L432" s="94">
        <f>K432*J432</f>
        <v>19006.66</v>
      </c>
    </row>
    <row r="433" spans="1:12" s="81" customFormat="1" hidden="1" x14ac:dyDescent="0.25">
      <c r="A433" s="99" t="s">
        <v>1010</v>
      </c>
      <c r="B433" s="100" t="s">
        <v>190</v>
      </c>
      <c r="C433" s="122" t="s">
        <v>1011</v>
      </c>
      <c r="D433" s="88">
        <v>1</v>
      </c>
      <c r="E433" s="88">
        <v>6</v>
      </c>
      <c r="F433" s="88">
        <v>1</v>
      </c>
      <c r="G433" s="88" t="s">
        <v>114</v>
      </c>
      <c r="H433" s="88">
        <v>2.68</v>
      </c>
      <c r="I433" s="102">
        <v>8.7599999999999997E-2</v>
      </c>
      <c r="J433" s="103">
        <v>25509.99</v>
      </c>
      <c r="K433" s="88">
        <v>2</v>
      </c>
      <c r="L433" s="89">
        <f>J433*K433</f>
        <v>51019.98</v>
      </c>
    </row>
    <row r="434" spans="1:12" s="81" customFormat="1" ht="30" hidden="1" x14ac:dyDescent="0.25">
      <c r="A434" s="82" t="s">
        <v>1012</v>
      </c>
      <c r="B434" s="90" t="s">
        <v>252</v>
      </c>
      <c r="C434" s="92" t="s">
        <v>1013</v>
      </c>
      <c r="D434" s="85">
        <v>4</v>
      </c>
      <c r="E434" s="85">
        <v>2</v>
      </c>
      <c r="F434" s="85"/>
      <c r="G434" s="85" t="s">
        <v>44</v>
      </c>
      <c r="H434" s="85">
        <v>0.76</v>
      </c>
      <c r="I434" s="86">
        <v>0.41670000000000001</v>
      </c>
      <c r="J434" s="87">
        <v>2891.0588526983647</v>
      </c>
    </row>
    <row r="435" spans="1:12" s="81" customFormat="1" ht="30" hidden="1" x14ac:dyDescent="0.25">
      <c r="A435" s="99" t="s">
        <v>1014</v>
      </c>
      <c r="B435" s="100" t="s">
        <v>240</v>
      </c>
      <c r="C435" s="122" t="s">
        <v>1015</v>
      </c>
      <c r="D435" s="88">
        <v>1</v>
      </c>
      <c r="E435" s="88">
        <v>6</v>
      </c>
      <c r="F435" s="88">
        <v>1</v>
      </c>
      <c r="G435" s="88" t="s">
        <v>114</v>
      </c>
      <c r="H435" s="88">
        <v>2.68</v>
      </c>
      <c r="I435" s="102">
        <v>8.7599999999999997E-2</v>
      </c>
      <c r="J435" s="103">
        <v>36858.6</v>
      </c>
      <c r="K435" s="88">
        <v>5</v>
      </c>
      <c r="L435" s="89">
        <f>J435*K435</f>
        <v>184293</v>
      </c>
    </row>
    <row r="436" spans="1:12" s="81" customFormat="1" hidden="1" x14ac:dyDescent="0.25">
      <c r="A436" s="82" t="s">
        <v>1016</v>
      </c>
      <c r="B436" s="90" t="s">
        <v>240</v>
      </c>
      <c r="C436" s="91" t="s">
        <v>1015</v>
      </c>
      <c r="D436" s="85">
        <v>2</v>
      </c>
      <c r="E436" s="85">
        <v>10</v>
      </c>
      <c r="F436" s="85"/>
      <c r="G436" s="85" t="s">
        <v>188</v>
      </c>
      <c r="H436" s="85">
        <v>5.25</v>
      </c>
      <c r="I436" s="86">
        <v>5.79E-2</v>
      </c>
      <c r="J436" s="87">
        <v>69717.198145918272</v>
      </c>
    </row>
    <row r="437" spans="1:12" s="81" customFormat="1" hidden="1" x14ac:dyDescent="0.25">
      <c r="A437" s="82" t="s">
        <v>1017</v>
      </c>
      <c r="B437" s="90" t="s">
        <v>240</v>
      </c>
      <c r="C437" s="91" t="s">
        <v>1018</v>
      </c>
      <c r="D437" s="85">
        <v>1</v>
      </c>
      <c r="E437" s="85">
        <v>9</v>
      </c>
      <c r="F437" s="85"/>
      <c r="G437" s="85" t="s">
        <v>118</v>
      </c>
      <c r="H437" s="85">
        <v>4.88</v>
      </c>
      <c r="I437" s="86">
        <v>5.8400000000000001E-2</v>
      </c>
      <c r="J437" s="87">
        <v>69717.198145918272</v>
      </c>
    </row>
    <row r="438" spans="1:12" s="81" customFormat="1" ht="45" hidden="1" x14ac:dyDescent="0.25">
      <c r="A438" s="82" t="s">
        <v>1019</v>
      </c>
      <c r="B438" s="83" t="s">
        <v>1020</v>
      </c>
      <c r="C438" s="92" t="s">
        <v>1021</v>
      </c>
      <c r="D438" s="85">
        <v>4</v>
      </c>
      <c r="E438" s="85">
        <v>3</v>
      </c>
      <c r="F438" s="85">
        <v>2</v>
      </c>
      <c r="G438" s="85" t="s">
        <v>20</v>
      </c>
      <c r="H438" s="85">
        <v>1.07</v>
      </c>
      <c r="I438" s="86">
        <v>0.23710000000000001</v>
      </c>
      <c r="J438" s="87">
        <v>13831.64</v>
      </c>
      <c r="K438" s="88">
        <v>1</v>
      </c>
      <c r="L438" s="89">
        <f>J438*K438</f>
        <v>13831.64</v>
      </c>
    </row>
    <row r="439" spans="1:12" s="81" customFormat="1" hidden="1" x14ac:dyDescent="0.25">
      <c r="A439" s="82" t="s">
        <v>1022</v>
      </c>
      <c r="B439" s="90" t="s">
        <v>243</v>
      </c>
      <c r="C439" s="91" t="s">
        <v>1023</v>
      </c>
      <c r="D439" s="85">
        <v>1</v>
      </c>
      <c r="E439" s="85">
        <v>1</v>
      </c>
      <c r="F439" s="85"/>
      <c r="G439" s="85" t="s">
        <v>24</v>
      </c>
      <c r="H439" s="85">
        <v>0.4</v>
      </c>
      <c r="I439" s="86">
        <v>0.55630000000000002</v>
      </c>
      <c r="J439" s="87">
        <v>490.75984882964792</v>
      </c>
    </row>
    <row r="440" spans="1:12" s="81" customFormat="1" hidden="1" x14ac:dyDescent="0.25">
      <c r="A440" s="82" t="s">
        <v>1024</v>
      </c>
      <c r="B440" s="90" t="s">
        <v>488</v>
      </c>
      <c r="C440" s="91" t="s">
        <v>1025</v>
      </c>
      <c r="D440" s="85">
        <v>1</v>
      </c>
      <c r="E440" s="85">
        <v>1</v>
      </c>
      <c r="F440" s="85"/>
      <c r="G440" s="85" t="s">
        <v>24</v>
      </c>
      <c r="H440" s="85">
        <v>0.4</v>
      </c>
      <c r="I440" s="86">
        <v>0.55630000000000002</v>
      </c>
      <c r="J440" s="87">
        <v>2866.5481990327944</v>
      </c>
    </row>
    <row r="441" spans="1:12" s="81" customFormat="1" hidden="1" x14ac:dyDescent="0.25">
      <c r="A441" s="82" t="s">
        <v>1026</v>
      </c>
      <c r="B441" s="90" t="s">
        <v>252</v>
      </c>
      <c r="C441" s="91" t="s">
        <v>1027</v>
      </c>
      <c r="D441" s="85">
        <v>4</v>
      </c>
      <c r="E441" s="85">
        <v>2</v>
      </c>
      <c r="F441" s="85"/>
      <c r="G441" s="85" t="s">
        <v>44</v>
      </c>
      <c r="H441" s="85">
        <v>0.76</v>
      </c>
      <c r="I441" s="86">
        <v>0.41670000000000001</v>
      </c>
      <c r="J441" s="87">
        <v>2757.2059581193507</v>
      </c>
    </row>
    <row r="442" spans="1:12" s="81" customFormat="1" hidden="1" x14ac:dyDescent="0.25">
      <c r="A442" s="82" t="s">
        <v>1028</v>
      </c>
      <c r="B442" s="90" t="s">
        <v>252</v>
      </c>
      <c r="C442" s="91" t="s">
        <v>1029</v>
      </c>
      <c r="D442" s="85">
        <v>5</v>
      </c>
      <c r="E442" s="85">
        <v>2</v>
      </c>
      <c r="F442" s="85"/>
      <c r="G442" s="85" t="s">
        <v>44</v>
      </c>
      <c r="H442" s="85">
        <v>0.76</v>
      </c>
      <c r="I442" s="86">
        <v>0.41670000000000001</v>
      </c>
      <c r="J442" s="87">
        <v>3859.203490287779</v>
      </c>
    </row>
    <row r="443" spans="1:12" s="81" customFormat="1" ht="45" hidden="1" x14ac:dyDescent="0.25">
      <c r="A443" s="82" t="s">
        <v>1030</v>
      </c>
      <c r="B443" s="83" t="s">
        <v>1031</v>
      </c>
      <c r="C443" s="92" t="s">
        <v>1032</v>
      </c>
      <c r="D443" s="85">
        <v>3</v>
      </c>
      <c r="E443" s="85">
        <v>14</v>
      </c>
      <c r="F443" s="85">
        <v>2</v>
      </c>
      <c r="G443" s="85" t="s">
        <v>75</v>
      </c>
      <c r="H443" s="85">
        <v>10.11</v>
      </c>
      <c r="I443" s="86">
        <v>2.1499999999999998E-2</v>
      </c>
      <c r="J443" s="87">
        <v>246616.52</v>
      </c>
      <c r="K443" s="88">
        <v>4</v>
      </c>
      <c r="L443" s="89">
        <f>J443*K443</f>
        <v>986466.08</v>
      </c>
    </row>
    <row r="444" spans="1:12" s="81" customFormat="1" hidden="1" x14ac:dyDescent="0.25">
      <c r="A444" s="82" t="s">
        <v>1033</v>
      </c>
      <c r="B444" s="90" t="s">
        <v>267</v>
      </c>
      <c r="C444" s="91" t="s">
        <v>1034</v>
      </c>
      <c r="D444" s="85">
        <v>3</v>
      </c>
      <c r="E444" s="85">
        <v>1</v>
      </c>
      <c r="F444" s="85"/>
      <c r="G444" s="85" t="s">
        <v>24</v>
      </c>
      <c r="H444" s="85">
        <v>0.4</v>
      </c>
      <c r="I444" s="86">
        <v>0.55630000000000002</v>
      </c>
      <c r="J444" s="87">
        <v>3912.9465626287292</v>
      </c>
    </row>
    <row r="445" spans="1:12" s="81" customFormat="1" ht="30" hidden="1" x14ac:dyDescent="0.25">
      <c r="A445" s="82" t="s">
        <v>1035</v>
      </c>
      <c r="B445" s="83" t="s">
        <v>267</v>
      </c>
      <c r="C445" s="84" t="s">
        <v>1036</v>
      </c>
      <c r="D445" s="85">
        <v>6</v>
      </c>
      <c r="E445" s="85">
        <v>3</v>
      </c>
      <c r="F445" s="85">
        <v>1</v>
      </c>
      <c r="G445" s="85" t="s">
        <v>20</v>
      </c>
      <c r="H445" s="85">
        <v>1.07</v>
      </c>
      <c r="I445" s="86">
        <v>0.23710000000000001</v>
      </c>
      <c r="J445" s="87">
        <v>3587.9620347437058</v>
      </c>
      <c r="K445" s="88">
        <v>2</v>
      </c>
      <c r="L445" s="89">
        <f>J445*K445</f>
        <v>7175.9240694874115</v>
      </c>
    </row>
    <row r="446" spans="1:12" s="81" customFormat="1" hidden="1" x14ac:dyDescent="0.25">
      <c r="A446" s="82" t="s">
        <v>1037</v>
      </c>
      <c r="B446" s="90" t="s">
        <v>442</v>
      </c>
      <c r="C446" s="91" t="s">
        <v>1038</v>
      </c>
      <c r="D446" s="85">
        <v>1</v>
      </c>
      <c r="E446" s="85">
        <v>16</v>
      </c>
      <c r="F446" s="85"/>
      <c r="G446" s="85" t="s">
        <v>431</v>
      </c>
      <c r="H446" s="85">
        <v>17.2</v>
      </c>
      <c r="I446" s="86">
        <v>1.1900000000000001E-2</v>
      </c>
      <c r="J446" s="87">
        <v>604325.70214641979</v>
      </c>
    </row>
    <row r="447" spans="1:12" s="81" customFormat="1" ht="30" hidden="1" x14ac:dyDescent="0.25">
      <c r="A447" s="99" t="s">
        <v>1039</v>
      </c>
      <c r="B447" s="100" t="s">
        <v>1040</v>
      </c>
      <c r="C447" s="122" t="s">
        <v>1041</v>
      </c>
      <c r="D447" s="88">
        <v>10</v>
      </c>
      <c r="E447" s="88">
        <v>6</v>
      </c>
      <c r="F447" s="88">
        <v>1</v>
      </c>
      <c r="G447" s="88" t="s">
        <v>114</v>
      </c>
      <c r="H447" s="88">
        <v>2.68</v>
      </c>
      <c r="I447" s="102">
        <v>8.7599999999999997E-2</v>
      </c>
      <c r="J447" s="103">
        <v>19993.98</v>
      </c>
      <c r="K447" s="88">
        <v>1</v>
      </c>
      <c r="L447" s="89">
        <f>J447*K447</f>
        <v>19993.98</v>
      </c>
    </row>
    <row r="448" spans="1:12" s="81" customFormat="1" ht="30" hidden="1" x14ac:dyDescent="0.25">
      <c r="A448" s="99" t="s">
        <v>1042</v>
      </c>
      <c r="B448" s="100" t="s">
        <v>1043</v>
      </c>
      <c r="C448" s="122" t="s">
        <v>1044</v>
      </c>
      <c r="D448" s="88">
        <v>2</v>
      </c>
      <c r="E448" s="88">
        <v>6</v>
      </c>
      <c r="F448" s="88">
        <v>2</v>
      </c>
      <c r="G448" s="88" t="s">
        <v>114</v>
      </c>
      <c r="H448" s="88">
        <v>2.68</v>
      </c>
      <c r="I448" s="102">
        <v>8.7599999999999997E-2</v>
      </c>
      <c r="J448" s="103">
        <v>54006.879999999997</v>
      </c>
      <c r="K448" s="93">
        <v>1</v>
      </c>
      <c r="L448" s="94">
        <f>J448*K448</f>
        <v>54006.879999999997</v>
      </c>
    </row>
    <row r="449" spans="1:12" s="81" customFormat="1" ht="45" hidden="1" x14ac:dyDescent="0.25">
      <c r="A449" s="82" t="s">
        <v>1045</v>
      </c>
      <c r="B449" s="90" t="s">
        <v>1046</v>
      </c>
      <c r="C449" s="92" t="s">
        <v>1047</v>
      </c>
      <c r="D449" s="85">
        <v>1</v>
      </c>
      <c r="E449" s="85">
        <v>7</v>
      </c>
      <c r="F449" s="85"/>
      <c r="G449" s="85" t="s">
        <v>16</v>
      </c>
      <c r="H449" s="85">
        <v>3.53</v>
      </c>
      <c r="I449" s="86">
        <v>7.1099999999999997E-2</v>
      </c>
      <c r="J449" s="87">
        <v>40012.28</v>
      </c>
      <c r="K449" s="88"/>
      <c r="L449" s="89">
        <f>J449*K449</f>
        <v>0</v>
      </c>
    </row>
    <row r="450" spans="1:12" s="81" customFormat="1" ht="30" hidden="1" x14ac:dyDescent="0.25">
      <c r="A450" s="82" t="s">
        <v>1048</v>
      </c>
      <c r="B450" s="83" t="s">
        <v>164</v>
      </c>
      <c r="C450" s="84" t="s">
        <v>1049</v>
      </c>
      <c r="D450" s="85">
        <v>1</v>
      </c>
      <c r="E450" s="85">
        <v>4</v>
      </c>
      <c r="F450" s="85"/>
      <c r="G450" s="85" t="s">
        <v>32</v>
      </c>
      <c r="H450" s="85">
        <v>1.37</v>
      </c>
      <c r="I450" s="86">
        <v>0.1875</v>
      </c>
      <c r="J450" s="87">
        <v>17260.780335190899</v>
      </c>
    </row>
    <row r="451" spans="1:12" s="81" customFormat="1" hidden="1" x14ac:dyDescent="0.25">
      <c r="A451" s="82" t="s">
        <v>1050</v>
      </c>
      <c r="B451" s="90" t="s">
        <v>161</v>
      </c>
      <c r="C451" s="91" t="s">
        <v>1051</v>
      </c>
      <c r="D451" s="85">
        <v>1</v>
      </c>
      <c r="E451" s="85">
        <v>2</v>
      </c>
      <c r="F451" s="85"/>
      <c r="G451" s="85" t="s">
        <v>44</v>
      </c>
      <c r="H451" s="85">
        <v>0.76</v>
      </c>
      <c r="I451" s="86">
        <v>0.41670000000000001</v>
      </c>
      <c r="J451" s="87">
        <v>9402.6736568589458</v>
      </c>
    </row>
    <row r="452" spans="1:12" s="81" customFormat="1" ht="30" hidden="1" x14ac:dyDescent="0.25">
      <c r="A452" s="82" t="s">
        <v>1052</v>
      </c>
      <c r="B452" s="83" t="s">
        <v>1053</v>
      </c>
      <c r="C452" s="84" t="s">
        <v>1054</v>
      </c>
      <c r="D452" s="85">
        <v>1</v>
      </c>
      <c r="E452" s="85">
        <v>5</v>
      </c>
      <c r="F452" s="85">
        <v>1</v>
      </c>
      <c r="G452" s="85" t="s">
        <v>110</v>
      </c>
      <c r="H452" s="85">
        <v>2.16</v>
      </c>
      <c r="I452" s="86">
        <v>0.32500000000000001</v>
      </c>
      <c r="J452" s="87">
        <v>33896.94</v>
      </c>
      <c r="K452" s="88">
        <v>2</v>
      </c>
      <c r="L452" s="89">
        <f>K452*J452</f>
        <v>67793.88</v>
      </c>
    </row>
    <row r="453" spans="1:12" s="81" customFormat="1" hidden="1" x14ac:dyDescent="0.25">
      <c r="A453" s="82" t="s">
        <v>1055</v>
      </c>
      <c r="B453" s="90" t="s">
        <v>153</v>
      </c>
      <c r="C453" s="91" t="s">
        <v>1056</v>
      </c>
      <c r="D453" s="85">
        <v>1</v>
      </c>
      <c r="E453" s="85">
        <v>2</v>
      </c>
      <c r="F453" s="85"/>
      <c r="G453" s="85" t="s">
        <v>44</v>
      </c>
      <c r="H453" s="85">
        <v>0.76</v>
      </c>
      <c r="I453" s="86">
        <v>0.41670000000000001</v>
      </c>
      <c r="J453" s="87">
        <v>4503.8319339051668</v>
      </c>
    </row>
    <row r="454" spans="1:12" s="81" customFormat="1" hidden="1" x14ac:dyDescent="0.25">
      <c r="A454" s="82" t="s">
        <v>1057</v>
      </c>
      <c r="B454" s="83" t="s">
        <v>153</v>
      </c>
      <c r="C454" s="84" t="s">
        <v>1056</v>
      </c>
      <c r="D454" s="85">
        <v>3</v>
      </c>
      <c r="E454" s="85">
        <v>5</v>
      </c>
      <c r="F454" s="85">
        <v>1</v>
      </c>
      <c r="G454" s="85" t="s">
        <v>110</v>
      </c>
      <c r="H454" s="85">
        <v>2.16</v>
      </c>
      <c r="I454" s="86">
        <v>0.32500000000000001</v>
      </c>
      <c r="J454" s="87">
        <v>15511.49</v>
      </c>
      <c r="K454" s="88">
        <v>1</v>
      </c>
      <c r="L454" s="89">
        <f>K454*J454</f>
        <v>15511.49</v>
      </c>
    </row>
    <row r="455" spans="1:12" s="81" customFormat="1" ht="30" hidden="1" x14ac:dyDescent="0.25">
      <c r="A455" s="99" t="s">
        <v>1058</v>
      </c>
      <c r="B455" s="100" t="s">
        <v>760</v>
      </c>
      <c r="C455" s="101" t="s">
        <v>1059</v>
      </c>
      <c r="D455" s="88">
        <v>1</v>
      </c>
      <c r="E455" s="88">
        <v>5</v>
      </c>
      <c r="F455" s="88">
        <v>3</v>
      </c>
      <c r="G455" s="88" t="s">
        <v>110</v>
      </c>
      <c r="H455" s="88">
        <v>2.16</v>
      </c>
      <c r="I455" s="102">
        <v>0.32500000000000001</v>
      </c>
      <c r="J455" s="103">
        <v>90738.33</v>
      </c>
      <c r="K455" s="88">
        <v>1</v>
      </c>
      <c r="L455" s="89">
        <f>J455*K455</f>
        <v>90738.33</v>
      </c>
    </row>
    <row r="456" spans="1:12" s="81" customFormat="1" hidden="1" x14ac:dyDescent="0.25">
      <c r="A456" s="82" t="s">
        <v>1060</v>
      </c>
      <c r="B456" s="90" t="s">
        <v>760</v>
      </c>
      <c r="C456" s="91" t="s">
        <v>1059</v>
      </c>
      <c r="D456" s="85">
        <v>3</v>
      </c>
      <c r="E456" s="85">
        <v>12</v>
      </c>
      <c r="F456" s="85"/>
      <c r="G456" s="85" t="s">
        <v>212</v>
      </c>
      <c r="H456" s="85">
        <v>6.76</v>
      </c>
      <c r="I456" s="86">
        <v>5.8999999999999997E-2</v>
      </c>
      <c r="J456" s="87">
        <v>99745.992886307969</v>
      </c>
    </row>
    <row r="457" spans="1:12" s="81" customFormat="1" ht="30" hidden="1" x14ac:dyDescent="0.25">
      <c r="A457" s="99" t="s">
        <v>1061</v>
      </c>
      <c r="B457" s="100" t="s">
        <v>760</v>
      </c>
      <c r="C457" s="101" t="s">
        <v>1062</v>
      </c>
      <c r="D457" s="88">
        <v>1</v>
      </c>
      <c r="E457" s="88">
        <v>5</v>
      </c>
      <c r="F457" s="88">
        <v>2</v>
      </c>
      <c r="G457" s="88" t="s">
        <v>110</v>
      </c>
      <c r="H457" s="88">
        <v>2.16</v>
      </c>
      <c r="I457" s="102">
        <v>0.32500000000000001</v>
      </c>
      <c r="J457" s="103">
        <v>63993.5</v>
      </c>
      <c r="K457" s="88">
        <v>11</v>
      </c>
      <c r="L457" s="89">
        <f>J457*K457</f>
        <v>703928.5</v>
      </c>
    </row>
    <row r="458" spans="1:12" s="81" customFormat="1" hidden="1" x14ac:dyDescent="0.25">
      <c r="A458" s="82" t="s">
        <v>1063</v>
      </c>
      <c r="B458" s="90" t="s">
        <v>760</v>
      </c>
      <c r="C458" s="91" t="s">
        <v>1062</v>
      </c>
      <c r="D458" s="85">
        <v>3</v>
      </c>
      <c r="E458" s="85">
        <v>12</v>
      </c>
      <c r="F458" s="85"/>
      <c r="G458" s="85" t="s">
        <v>212</v>
      </c>
      <c r="H458" s="85">
        <v>6.76</v>
      </c>
      <c r="I458" s="86">
        <v>5.8999999999999997E-2</v>
      </c>
      <c r="J458" s="87">
        <v>128490.8252478388</v>
      </c>
    </row>
    <row r="459" spans="1:12" s="81" customFormat="1" hidden="1" x14ac:dyDescent="0.25">
      <c r="A459" s="82" t="s">
        <v>1064</v>
      </c>
      <c r="B459" s="90" t="s">
        <v>466</v>
      </c>
      <c r="C459" s="91" t="s">
        <v>1065</v>
      </c>
      <c r="D459" s="85">
        <v>1</v>
      </c>
      <c r="E459" s="85">
        <v>1</v>
      </c>
      <c r="F459" s="85"/>
      <c r="G459" s="85" t="s">
        <v>24</v>
      </c>
      <c r="H459" s="85">
        <v>0.4</v>
      </c>
      <c r="I459" s="86">
        <v>0.55630000000000002</v>
      </c>
      <c r="J459" s="87">
        <v>6249.3495606533752</v>
      </c>
    </row>
    <row r="460" spans="1:12" s="81" customFormat="1" ht="30" hidden="1" x14ac:dyDescent="0.25">
      <c r="A460" s="82" t="s">
        <v>1066</v>
      </c>
      <c r="B460" s="83" t="s">
        <v>466</v>
      </c>
      <c r="C460" s="84" t="s">
        <v>1065</v>
      </c>
      <c r="D460" s="85">
        <v>2</v>
      </c>
      <c r="E460" s="85">
        <v>3</v>
      </c>
      <c r="F460" s="85">
        <v>2</v>
      </c>
      <c r="G460" s="85" t="s">
        <v>20</v>
      </c>
      <c r="H460" s="85">
        <v>1.07</v>
      </c>
      <c r="I460" s="86">
        <v>0.23710000000000001</v>
      </c>
      <c r="J460" s="87">
        <v>14498.7</v>
      </c>
      <c r="K460" s="88">
        <v>1</v>
      </c>
      <c r="L460" s="89">
        <f>J460*K460</f>
        <v>14498.7</v>
      </c>
    </row>
    <row r="461" spans="1:12" s="81" customFormat="1" hidden="1" x14ac:dyDescent="0.25">
      <c r="A461" s="82" t="s">
        <v>1067</v>
      </c>
      <c r="B461" s="90" t="s">
        <v>243</v>
      </c>
      <c r="C461" s="91" t="s">
        <v>1068</v>
      </c>
      <c r="D461" s="85">
        <v>1</v>
      </c>
      <c r="E461" s="85">
        <v>1</v>
      </c>
      <c r="F461" s="85"/>
      <c r="G461" s="85" t="s">
        <v>24</v>
      </c>
      <c r="H461" s="85">
        <v>0.4</v>
      </c>
      <c r="I461" s="86">
        <v>0.55630000000000002</v>
      </c>
      <c r="J461" s="87">
        <v>1472.2795464889437</v>
      </c>
    </row>
    <row r="462" spans="1:12" s="81" customFormat="1" ht="45" hidden="1" x14ac:dyDescent="0.25">
      <c r="A462" s="82" t="s">
        <v>1069</v>
      </c>
      <c r="B462" s="83" t="s">
        <v>368</v>
      </c>
      <c r="C462" s="84" t="s">
        <v>1070</v>
      </c>
      <c r="D462" s="85">
        <v>1</v>
      </c>
      <c r="E462" s="85">
        <v>4</v>
      </c>
      <c r="F462" s="85"/>
      <c r="G462" s="85" t="s">
        <v>32</v>
      </c>
      <c r="H462" s="85">
        <v>1.37</v>
      </c>
      <c r="I462" s="86">
        <v>0.1875</v>
      </c>
      <c r="J462" s="87">
        <v>14306.491347198013</v>
      </c>
    </row>
    <row r="463" spans="1:12" s="81" customFormat="1" ht="45" hidden="1" x14ac:dyDescent="0.25">
      <c r="A463" s="82" t="s">
        <v>1071</v>
      </c>
      <c r="B463" s="90" t="s">
        <v>368</v>
      </c>
      <c r="C463" s="92" t="s">
        <v>1070</v>
      </c>
      <c r="D463" s="85">
        <v>4</v>
      </c>
      <c r="E463" s="85">
        <v>10</v>
      </c>
      <c r="F463" s="85"/>
      <c r="G463" s="85" t="s">
        <v>188</v>
      </c>
      <c r="H463" s="85">
        <v>5.25</v>
      </c>
      <c r="I463" s="86">
        <v>5.79E-2</v>
      </c>
      <c r="J463" s="87">
        <v>25912.815336398988</v>
      </c>
    </row>
    <row r="464" spans="1:12" s="81" customFormat="1" ht="30" hidden="1" x14ac:dyDescent="0.25">
      <c r="A464" s="82" t="s">
        <v>1072</v>
      </c>
      <c r="B464" s="83" t="s">
        <v>80</v>
      </c>
      <c r="C464" s="84" t="s">
        <v>1073</v>
      </c>
      <c r="D464" s="85">
        <v>1</v>
      </c>
      <c r="E464" s="85">
        <v>3</v>
      </c>
      <c r="F464" s="85">
        <v>2</v>
      </c>
      <c r="G464" s="85" t="s">
        <v>20</v>
      </c>
      <c r="H464" s="85">
        <v>1.07</v>
      </c>
      <c r="I464" s="86">
        <v>0.23710000000000001</v>
      </c>
      <c r="J464" s="87">
        <v>24291.7</v>
      </c>
      <c r="K464" s="93">
        <v>1</v>
      </c>
      <c r="L464" s="94">
        <f>K464*J464</f>
        <v>24291.7</v>
      </c>
    </row>
    <row r="465" spans="1:12" s="81" customFormat="1" ht="30" hidden="1" x14ac:dyDescent="0.25">
      <c r="A465" s="82" t="s">
        <v>1074</v>
      </c>
      <c r="B465" s="83" t="s">
        <v>80</v>
      </c>
      <c r="C465" s="84" t="s">
        <v>1073</v>
      </c>
      <c r="D465" s="85">
        <v>3</v>
      </c>
      <c r="E465" s="85">
        <v>7</v>
      </c>
      <c r="F465" s="85"/>
      <c r="G465" s="85" t="s">
        <v>16</v>
      </c>
      <c r="H465" s="85">
        <v>3.53</v>
      </c>
      <c r="I465" s="86">
        <v>7.1099999999999997E-2</v>
      </c>
      <c r="J465" s="87">
        <v>22291.69598209254</v>
      </c>
      <c r="K465" s="88"/>
      <c r="L465" s="89">
        <f>J465*K465</f>
        <v>0</v>
      </c>
    </row>
    <row r="466" spans="1:12" s="81" customFormat="1" ht="30" hidden="1" x14ac:dyDescent="0.25">
      <c r="A466" s="82" t="s">
        <v>1075</v>
      </c>
      <c r="B466" s="83" t="s">
        <v>1076</v>
      </c>
      <c r="C466" s="84" t="s">
        <v>1077</v>
      </c>
      <c r="D466" s="85">
        <v>1</v>
      </c>
      <c r="E466" s="85">
        <v>3</v>
      </c>
      <c r="F466" s="85">
        <v>2</v>
      </c>
      <c r="G466" s="85" t="s">
        <v>20</v>
      </c>
      <c r="H466" s="85">
        <v>1.07</v>
      </c>
      <c r="I466" s="86">
        <v>0.23710000000000001</v>
      </c>
      <c r="J466" s="87">
        <v>14952.92</v>
      </c>
      <c r="K466" s="97">
        <v>1</v>
      </c>
      <c r="L466" s="98">
        <f>J466*K466</f>
        <v>14952.92</v>
      </c>
    </row>
    <row r="467" spans="1:12" s="81" customFormat="1" hidden="1" x14ac:dyDescent="0.25">
      <c r="A467" s="82" t="s">
        <v>1078</v>
      </c>
      <c r="B467" s="90" t="s">
        <v>1076</v>
      </c>
      <c r="C467" s="91" t="s">
        <v>1077</v>
      </c>
      <c r="D467" s="85">
        <v>4</v>
      </c>
      <c r="E467" s="85">
        <v>9</v>
      </c>
      <c r="F467" s="85"/>
      <c r="G467" s="85" t="s">
        <v>118</v>
      </c>
      <c r="H467" s="85">
        <v>4.88</v>
      </c>
      <c r="I467" s="86">
        <v>5.8400000000000001E-2</v>
      </c>
      <c r="J467" s="87">
        <v>21852.110541169968</v>
      </c>
    </row>
    <row r="468" spans="1:12" s="81" customFormat="1" hidden="1" x14ac:dyDescent="0.25">
      <c r="A468" s="82" t="s">
        <v>1079</v>
      </c>
      <c r="B468" s="90" t="s">
        <v>1080</v>
      </c>
      <c r="C468" s="91" t="s">
        <v>1081</v>
      </c>
      <c r="D468" s="85">
        <v>1</v>
      </c>
      <c r="E468" s="85">
        <v>1</v>
      </c>
      <c r="F468" s="85"/>
      <c r="G468" s="85" t="s">
        <v>24</v>
      </c>
      <c r="H468" s="85">
        <v>0.4</v>
      </c>
      <c r="I468" s="86">
        <v>0.55630000000000002</v>
      </c>
      <c r="J468" s="87">
        <v>6697.5506508808394</v>
      </c>
    </row>
    <row r="469" spans="1:12" s="81" customFormat="1" hidden="1" x14ac:dyDescent="0.25">
      <c r="A469" s="82" t="s">
        <v>1082</v>
      </c>
      <c r="B469" s="90" t="s">
        <v>1083</v>
      </c>
      <c r="C469" s="91" t="s">
        <v>1084</v>
      </c>
      <c r="D469" s="85">
        <v>1</v>
      </c>
      <c r="E469" s="85">
        <v>16</v>
      </c>
      <c r="F469" s="85"/>
      <c r="G469" s="85" t="s">
        <v>431</v>
      </c>
      <c r="H469" s="85">
        <v>17.2</v>
      </c>
      <c r="I469" s="86">
        <v>1.1900000000000001E-2</v>
      </c>
      <c r="J469" s="87">
        <v>657312.90641213476</v>
      </c>
    </row>
    <row r="470" spans="1:12" s="81" customFormat="1" hidden="1" x14ac:dyDescent="0.25">
      <c r="A470" s="82" t="s">
        <v>1085</v>
      </c>
      <c r="B470" s="90" t="s">
        <v>1086</v>
      </c>
      <c r="C470" s="91" t="s">
        <v>1087</v>
      </c>
      <c r="D470" s="85">
        <v>1</v>
      </c>
      <c r="E470" s="85">
        <v>16</v>
      </c>
      <c r="F470" s="85"/>
      <c r="G470" s="85" t="s">
        <v>431</v>
      </c>
      <c r="H470" s="85">
        <v>17.2</v>
      </c>
      <c r="I470" s="86">
        <v>1.1900000000000001E-2</v>
      </c>
      <c r="J470" s="87">
        <v>653835.85742301831</v>
      </c>
    </row>
    <row r="471" spans="1:12" s="81" customFormat="1" hidden="1" x14ac:dyDescent="0.25">
      <c r="A471" s="82" t="s">
        <v>1088</v>
      </c>
      <c r="B471" s="90" t="s">
        <v>1089</v>
      </c>
      <c r="C471" s="91" t="s">
        <v>1090</v>
      </c>
      <c r="D471" s="85">
        <v>1</v>
      </c>
      <c r="E471" s="85">
        <v>16</v>
      </c>
      <c r="F471" s="85"/>
      <c r="G471" s="85" t="s">
        <v>431</v>
      </c>
      <c r="H471" s="85">
        <v>17.2</v>
      </c>
      <c r="I471" s="86">
        <v>1.1900000000000001E-2</v>
      </c>
      <c r="J471" s="87">
        <v>619733.48504848557</v>
      </c>
    </row>
    <row r="472" spans="1:12" s="81" customFormat="1" ht="30" hidden="1" x14ac:dyDescent="0.25">
      <c r="A472" s="82" t="s">
        <v>1091</v>
      </c>
      <c r="B472" s="83" t="s">
        <v>1092</v>
      </c>
      <c r="C472" s="84" t="s">
        <v>1093</v>
      </c>
      <c r="D472" s="85">
        <v>5</v>
      </c>
      <c r="E472" s="85">
        <v>13</v>
      </c>
      <c r="F472" s="85"/>
      <c r="G472" s="85" t="s">
        <v>132</v>
      </c>
      <c r="H472" s="85">
        <v>8.07</v>
      </c>
      <c r="I472" s="86">
        <v>3.32E-2</v>
      </c>
      <c r="J472" s="87">
        <v>22856.352445684715</v>
      </c>
    </row>
    <row r="473" spans="1:12" s="81" customFormat="1" ht="30" hidden="1" x14ac:dyDescent="0.25">
      <c r="A473" s="82" t="s">
        <v>1094</v>
      </c>
      <c r="B473" s="83" t="s">
        <v>381</v>
      </c>
      <c r="C473" s="84" t="s">
        <v>1095</v>
      </c>
      <c r="D473" s="85">
        <v>5</v>
      </c>
      <c r="E473" s="85">
        <v>13</v>
      </c>
      <c r="F473" s="85"/>
      <c r="G473" s="85" t="s">
        <v>132</v>
      </c>
      <c r="H473" s="85">
        <v>8.07</v>
      </c>
      <c r="I473" s="86">
        <v>3.32E-2</v>
      </c>
      <c r="J473" s="87">
        <v>21727.150215245747</v>
      </c>
    </row>
    <row r="474" spans="1:12" s="81" customFormat="1" ht="30" hidden="1" x14ac:dyDescent="0.25">
      <c r="A474" s="99" t="s">
        <v>1096</v>
      </c>
      <c r="B474" s="100" t="s">
        <v>112</v>
      </c>
      <c r="C474" s="122" t="s">
        <v>1097</v>
      </c>
      <c r="D474" s="88">
        <v>1</v>
      </c>
      <c r="E474" s="88">
        <v>6</v>
      </c>
      <c r="F474" s="88">
        <v>2</v>
      </c>
      <c r="G474" s="88" t="s">
        <v>114</v>
      </c>
      <c r="H474" s="88">
        <v>2.68</v>
      </c>
      <c r="I474" s="102">
        <v>8.7599999999999997E-2</v>
      </c>
      <c r="J474" s="103">
        <v>52930.27</v>
      </c>
      <c r="K474" s="88">
        <v>1</v>
      </c>
      <c r="L474" s="89">
        <f>J474*K474</f>
        <v>52930.27</v>
      </c>
    </row>
    <row r="475" spans="1:12" s="81" customFormat="1" hidden="1" x14ac:dyDescent="0.25">
      <c r="A475" s="82" t="s">
        <v>1098</v>
      </c>
      <c r="B475" s="90" t="s">
        <v>112</v>
      </c>
      <c r="C475" s="91" t="s">
        <v>1097</v>
      </c>
      <c r="D475" s="85">
        <v>2</v>
      </c>
      <c r="E475" s="85">
        <v>11</v>
      </c>
      <c r="F475" s="85"/>
      <c r="G475" s="85" t="s">
        <v>226</v>
      </c>
      <c r="H475" s="85">
        <v>5.74</v>
      </c>
      <c r="I475" s="86">
        <v>7.2700000000000001E-2</v>
      </c>
      <c r="J475" s="87">
        <v>99520.644068094422</v>
      </c>
    </row>
    <row r="476" spans="1:12" s="81" customFormat="1" hidden="1" x14ac:dyDescent="0.25">
      <c r="A476" s="82" t="s">
        <v>1099</v>
      </c>
      <c r="B476" s="90" t="s">
        <v>462</v>
      </c>
      <c r="C476" s="91" t="s">
        <v>1100</v>
      </c>
      <c r="D476" s="85">
        <v>1</v>
      </c>
      <c r="E476" s="85">
        <v>1</v>
      </c>
      <c r="F476" s="85"/>
      <c r="G476" s="85" t="s">
        <v>24</v>
      </c>
      <c r="H476" s="85">
        <v>0.4</v>
      </c>
      <c r="I476" s="86">
        <v>0.55630000000000002</v>
      </c>
      <c r="J476" s="87">
        <v>4338.3538862860432</v>
      </c>
    </row>
    <row r="477" spans="1:12" s="81" customFormat="1" hidden="1" x14ac:dyDescent="0.25">
      <c r="A477" s="82" t="s">
        <v>1101</v>
      </c>
      <c r="B477" s="83" t="s">
        <v>462</v>
      </c>
      <c r="C477" s="84" t="s">
        <v>1100</v>
      </c>
      <c r="D477" s="85">
        <v>3</v>
      </c>
      <c r="E477" s="85">
        <v>4</v>
      </c>
      <c r="F477" s="85"/>
      <c r="G477" s="85" t="s">
        <v>32</v>
      </c>
      <c r="H477" s="85">
        <v>1.37</v>
      </c>
      <c r="I477" s="86">
        <v>0.1875</v>
      </c>
      <c r="J477" s="87">
        <v>13015.061658858132</v>
      </c>
    </row>
    <row r="478" spans="1:12" s="81" customFormat="1" hidden="1" x14ac:dyDescent="0.25">
      <c r="A478" s="82" t="s">
        <v>1102</v>
      </c>
      <c r="B478" s="90" t="s">
        <v>1080</v>
      </c>
      <c r="C478" s="91" t="s">
        <v>1103</v>
      </c>
      <c r="D478" s="85">
        <v>1</v>
      </c>
      <c r="E478" s="85">
        <v>1</v>
      </c>
      <c r="F478" s="85"/>
      <c r="G478" s="85" t="s">
        <v>24</v>
      </c>
      <c r="H478" s="85">
        <v>0.4</v>
      </c>
      <c r="I478" s="86">
        <v>0.55630000000000002</v>
      </c>
      <c r="J478" s="87">
        <v>6355.964848069726</v>
      </c>
    </row>
    <row r="479" spans="1:12" s="81" customFormat="1" ht="60" hidden="1" x14ac:dyDescent="0.25">
      <c r="A479" s="99" t="s">
        <v>1104</v>
      </c>
      <c r="B479" s="100" t="s">
        <v>835</v>
      </c>
      <c r="C479" s="122" t="s">
        <v>1105</v>
      </c>
      <c r="D479" s="88">
        <v>8</v>
      </c>
      <c r="E479" s="88">
        <v>6</v>
      </c>
      <c r="F479" s="88">
        <v>1</v>
      </c>
      <c r="G479" s="88" t="s">
        <v>114</v>
      </c>
      <c r="H479" s="88">
        <v>2.68</v>
      </c>
      <c r="I479" s="102">
        <v>8.7599999999999997E-2</v>
      </c>
      <c r="J479" s="103">
        <v>25607.52</v>
      </c>
      <c r="K479" s="93">
        <v>2</v>
      </c>
      <c r="L479" s="94">
        <f>J479*K479</f>
        <v>51215.040000000001</v>
      </c>
    </row>
    <row r="480" spans="1:12" s="81" customFormat="1" ht="45" hidden="1" x14ac:dyDescent="0.25">
      <c r="A480" s="82" t="s">
        <v>1106</v>
      </c>
      <c r="B480" s="83" t="s">
        <v>895</v>
      </c>
      <c r="C480" s="84" t="s">
        <v>1107</v>
      </c>
      <c r="D480" s="85">
        <v>9</v>
      </c>
      <c r="E480" s="85">
        <v>7</v>
      </c>
      <c r="F480" s="85"/>
      <c r="G480" s="85" t="s">
        <v>16</v>
      </c>
      <c r="H480" s="85">
        <v>3.53</v>
      </c>
      <c r="I480" s="86">
        <v>7.1099999999999997E-2</v>
      </c>
      <c r="J480" s="96">
        <v>37469.928011220058</v>
      </c>
      <c r="K480" s="93"/>
      <c r="L480" s="94">
        <f>J480*K480</f>
        <v>0</v>
      </c>
    </row>
    <row r="481" spans="1:13" ht="45" x14ac:dyDescent="0.25">
      <c r="A481" s="37" t="s">
        <v>1108</v>
      </c>
      <c r="B481" s="38" t="s">
        <v>1109</v>
      </c>
      <c r="C481" s="128" t="s">
        <v>1110</v>
      </c>
      <c r="D481" s="40">
        <v>5</v>
      </c>
      <c r="E481" s="40">
        <v>15</v>
      </c>
      <c r="F481" s="40">
        <v>2</v>
      </c>
      <c r="G481" s="40" t="s">
        <v>1252</v>
      </c>
      <c r="H481" s="40">
        <v>14.75</v>
      </c>
      <c r="I481" s="41">
        <v>1.55E-2</v>
      </c>
      <c r="J481" s="42">
        <v>351424.99</v>
      </c>
      <c r="K481" s="40">
        <v>3</v>
      </c>
      <c r="L481" s="44">
        <f>J481*K481</f>
        <v>1054274.97</v>
      </c>
      <c r="M481" s="1" t="str">
        <f>VLOOKUP(A481,'[1]Схемы лекарственной терапии КС'!$A$114:$E$701,5,0)</f>
        <v>st19.119</v>
      </c>
    </row>
    <row r="482" spans="1:13" s="81" customFormat="1" hidden="1" x14ac:dyDescent="0.25">
      <c r="A482" s="82" t="s">
        <v>1111</v>
      </c>
      <c r="B482" s="90" t="s">
        <v>283</v>
      </c>
      <c r="C482" s="91" t="s">
        <v>1112</v>
      </c>
      <c r="D482" s="85">
        <v>3</v>
      </c>
      <c r="E482" s="85">
        <v>1</v>
      </c>
      <c r="F482" s="85"/>
      <c r="G482" s="85" t="s">
        <v>24</v>
      </c>
      <c r="H482" s="85">
        <v>0.4</v>
      </c>
      <c r="I482" s="86">
        <v>0.55630000000000002</v>
      </c>
      <c r="J482" s="80">
        <v>1786.8765316075692</v>
      </c>
    </row>
    <row r="483" spans="1:13" s="81" customFormat="1" ht="45" hidden="1" x14ac:dyDescent="0.25">
      <c r="A483" s="82" t="s">
        <v>1113</v>
      </c>
      <c r="B483" s="83" t="s">
        <v>1114</v>
      </c>
      <c r="C483" s="84" t="s">
        <v>1115</v>
      </c>
      <c r="D483" s="85">
        <v>1</v>
      </c>
      <c r="E483" s="85">
        <v>4</v>
      </c>
      <c r="F483" s="85"/>
      <c r="G483" s="85" t="s">
        <v>32</v>
      </c>
      <c r="H483" s="85">
        <v>1.37</v>
      </c>
      <c r="I483" s="86">
        <v>0.1875</v>
      </c>
      <c r="J483" s="87">
        <v>158324.4404219701</v>
      </c>
    </row>
    <row r="484" spans="1:13" s="81" customFormat="1" ht="45" hidden="1" x14ac:dyDescent="0.25">
      <c r="A484" s="99" t="s">
        <v>1116</v>
      </c>
      <c r="B484" s="100" t="s">
        <v>1114</v>
      </c>
      <c r="C484" s="122" t="s">
        <v>1115</v>
      </c>
      <c r="D484" s="88" t="s">
        <v>1117</v>
      </c>
      <c r="E484" s="88">
        <v>6</v>
      </c>
      <c r="F484" s="88">
        <v>3</v>
      </c>
      <c r="G484" s="88" t="s">
        <v>114</v>
      </c>
      <c r="H484" s="88">
        <v>2.68</v>
      </c>
      <c r="I484" s="102">
        <v>8.7599999999999997E-2</v>
      </c>
      <c r="J484" s="103">
        <v>158324.44</v>
      </c>
      <c r="K484" s="88">
        <v>28</v>
      </c>
      <c r="L484" s="89">
        <f>J484*K484</f>
        <v>4433084.32</v>
      </c>
    </row>
    <row r="485" spans="1:13" s="81" customFormat="1" ht="45" hidden="1" x14ac:dyDescent="0.25">
      <c r="A485" s="99" t="s">
        <v>1118</v>
      </c>
      <c r="B485" s="100" t="s">
        <v>1114</v>
      </c>
      <c r="C485" s="101" t="s">
        <v>1119</v>
      </c>
      <c r="D485" s="88">
        <v>1</v>
      </c>
      <c r="E485" s="88">
        <v>5</v>
      </c>
      <c r="F485" s="88">
        <v>3</v>
      </c>
      <c r="G485" s="88" t="s">
        <v>110</v>
      </c>
      <c r="H485" s="88">
        <v>2.16</v>
      </c>
      <c r="I485" s="102">
        <v>0.32500000000000001</v>
      </c>
      <c r="J485" s="103">
        <v>153874.85</v>
      </c>
      <c r="K485" s="97">
        <v>1</v>
      </c>
      <c r="L485" s="98">
        <f>J485*K485</f>
        <v>153874.85</v>
      </c>
    </row>
    <row r="486" spans="1:13" s="81" customFormat="1" ht="30" hidden="1" x14ac:dyDescent="0.25">
      <c r="A486" s="82" t="s">
        <v>1120</v>
      </c>
      <c r="B486" s="83" t="s">
        <v>494</v>
      </c>
      <c r="C486" s="84" t="s">
        <v>1121</v>
      </c>
      <c r="D486" s="85">
        <v>1</v>
      </c>
      <c r="E486" s="85">
        <v>3</v>
      </c>
      <c r="F486" s="85">
        <v>2</v>
      </c>
      <c r="G486" s="85" t="s">
        <v>20</v>
      </c>
      <c r="H486" s="85">
        <v>1.07</v>
      </c>
      <c r="I486" s="86">
        <v>0.23710000000000001</v>
      </c>
      <c r="J486" s="87">
        <v>16243.27</v>
      </c>
      <c r="K486" s="97">
        <v>4</v>
      </c>
      <c r="L486" s="98">
        <f>J486*K486</f>
        <v>64973.08</v>
      </c>
    </row>
    <row r="487" spans="1:13" s="81" customFormat="1" ht="60" hidden="1" x14ac:dyDescent="0.25">
      <c r="A487" s="82" t="s">
        <v>1122</v>
      </c>
      <c r="B487" s="83" t="s">
        <v>1123</v>
      </c>
      <c r="C487" s="84" t="s">
        <v>1124</v>
      </c>
      <c r="D487" s="85">
        <v>1</v>
      </c>
      <c r="E487" s="85">
        <v>4</v>
      </c>
      <c r="F487" s="85"/>
      <c r="G487" s="85" t="s">
        <v>32</v>
      </c>
      <c r="H487" s="85">
        <v>1.37</v>
      </c>
      <c r="I487" s="86">
        <v>0.1875</v>
      </c>
      <c r="J487" s="87">
        <v>165663.53080971848</v>
      </c>
    </row>
    <row r="488" spans="1:13" s="81" customFormat="1" ht="45" hidden="1" x14ac:dyDescent="0.25">
      <c r="A488" s="82" t="s">
        <v>1125</v>
      </c>
      <c r="B488" s="83" t="s">
        <v>1126</v>
      </c>
      <c r="C488" s="84" t="s">
        <v>1127</v>
      </c>
      <c r="D488" s="85">
        <v>1</v>
      </c>
      <c r="E488" s="85">
        <v>4</v>
      </c>
      <c r="F488" s="85"/>
      <c r="G488" s="85" t="s">
        <v>32</v>
      </c>
      <c r="H488" s="85">
        <v>1.37</v>
      </c>
      <c r="I488" s="86">
        <v>0.1875</v>
      </c>
      <c r="J488" s="87">
        <v>147925.16896573387</v>
      </c>
    </row>
    <row r="489" spans="1:13" s="81" customFormat="1" ht="45" hidden="1" x14ac:dyDescent="0.25">
      <c r="A489" s="99" t="s">
        <v>1128</v>
      </c>
      <c r="B489" s="100" t="s">
        <v>1126</v>
      </c>
      <c r="C489" s="122" t="s">
        <v>1127</v>
      </c>
      <c r="D489" s="88" t="s">
        <v>1117</v>
      </c>
      <c r="E489" s="88">
        <v>6</v>
      </c>
      <c r="F489" s="88">
        <v>3</v>
      </c>
      <c r="G489" s="88" t="s">
        <v>114</v>
      </c>
      <c r="H489" s="88">
        <v>2.68</v>
      </c>
      <c r="I489" s="102">
        <v>8.7599999999999997E-2</v>
      </c>
      <c r="J489" s="103">
        <v>156582.39999999999</v>
      </c>
      <c r="K489" s="88">
        <v>10</v>
      </c>
      <c r="L489" s="89">
        <f>J489*K489</f>
        <v>1565824</v>
      </c>
    </row>
    <row r="490" spans="1:13" s="81" customFormat="1" ht="45" hidden="1" x14ac:dyDescent="0.25">
      <c r="A490" s="99" t="s">
        <v>1129</v>
      </c>
      <c r="B490" s="100" t="s">
        <v>1130</v>
      </c>
      <c r="C490" s="101" t="s">
        <v>1131</v>
      </c>
      <c r="D490" s="88" t="s">
        <v>1132</v>
      </c>
      <c r="E490" s="88">
        <v>5</v>
      </c>
      <c r="F490" s="88">
        <v>3</v>
      </c>
      <c r="G490" s="88" t="s">
        <v>110</v>
      </c>
      <c r="H490" s="88">
        <v>2.16</v>
      </c>
      <c r="I490" s="102">
        <v>0.32500000000000001</v>
      </c>
      <c r="J490" s="103">
        <v>149972.29999999999</v>
      </c>
      <c r="K490" s="97">
        <v>1</v>
      </c>
      <c r="L490" s="98">
        <f>J490*K490</f>
        <v>149972.29999999999</v>
      </c>
    </row>
    <row r="491" spans="1:13" s="81" customFormat="1" hidden="1" x14ac:dyDescent="0.25">
      <c r="A491" s="82" t="s">
        <v>1133</v>
      </c>
      <c r="B491" s="90" t="s">
        <v>418</v>
      </c>
      <c r="C491" s="91" t="s">
        <v>1134</v>
      </c>
      <c r="D491" s="85">
        <v>1</v>
      </c>
      <c r="E491" s="85">
        <v>2</v>
      </c>
      <c r="F491" s="85"/>
      <c r="G491" s="85" t="s">
        <v>44</v>
      </c>
      <c r="H491" s="85">
        <v>0.76</v>
      </c>
      <c r="I491" s="86">
        <v>0.41670000000000001</v>
      </c>
      <c r="J491" s="96">
        <v>241472.73203058715</v>
      </c>
    </row>
    <row r="492" spans="1:13" ht="30" x14ac:dyDescent="0.25">
      <c r="A492" s="37" t="s">
        <v>1135</v>
      </c>
      <c r="B492" s="38" t="s">
        <v>442</v>
      </c>
      <c r="C492" s="128" t="s">
        <v>1136</v>
      </c>
      <c r="D492" s="40">
        <v>1</v>
      </c>
      <c r="E492" s="40">
        <v>15</v>
      </c>
      <c r="F492" s="40">
        <v>3</v>
      </c>
      <c r="G492" s="40" t="s">
        <v>1253</v>
      </c>
      <c r="H492" s="40">
        <v>18.920000000000002</v>
      </c>
      <c r="I492" s="41">
        <v>1.55E-2</v>
      </c>
      <c r="J492" s="42">
        <v>502498</v>
      </c>
      <c r="K492" s="40">
        <v>2</v>
      </c>
      <c r="L492" s="44">
        <f>J492*K492</f>
        <v>1004996</v>
      </c>
      <c r="M492" s="1" t="str">
        <f>VLOOKUP(A492,'[1]Схемы лекарственной терапии КС'!$A$114:$E$701,5,0)</f>
        <v>st19.119</v>
      </c>
    </row>
    <row r="493" spans="1:13" s="81" customFormat="1" ht="60" hidden="1" x14ac:dyDescent="0.25">
      <c r="A493" s="82" t="s">
        <v>1137</v>
      </c>
      <c r="B493" s="83" t="s">
        <v>203</v>
      </c>
      <c r="C493" s="92" t="s">
        <v>1138</v>
      </c>
      <c r="D493" s="85">
        <v>2</v>
      </c>
      <c r="E493" s="85">
        <v>5</v>
      </c>
      <c r="F493" s="85">
        <v>1</v>
      </c>
      <c r="G493" s="85" t="s">
        <v>110</v>
      </c>
      <c r="H493" s="85">
        <v>2.16</v>
      </c>
      <c r="I493" s="86">
        <v>0.32500000000000001</v>
      </c>
      <c r="J493" s="80">
        <v>32622.3</v>
      </c>
      <c r="K493" s="97">
        <v>1</v>
      </c>
      <c r="L493" s="98">
        <f>K493*J493</f>
        <v>32622.3</v>
      </c>
    </row>
    <row r="494" spans="1:13" s="81" customFormat="1" hidden="1" x14ac:dyDescent="0.25">
      <c r="A494" s="82" t="s">
        <v>1139</v>
      </c>
      <c r="B494" s="90" t="s">
        <v>1140</v>
      </c>
      <c r="C494" s="91" t="s">
        <v>1141</v>
      </c>
      <c r="D494" s="85">
        <v>2</v>
      </c>
      <c r="E494" s="85">
        <v>1</v>
      </c>
      <c r="F494" s="85"/>
      <c r="G494" s="85" t="s">
        <v>24</v>
      </c>
      <c r="H494" s="85">
        <v>0.4</v>
      </c>
      <c r="I494" s="86">
        <v>0.55630000000000002</v>
      </c>
      <c r="J494" s="87">
        <v>6952.4365647311643</v>
      </c>
    </row>
    <row r="495" spans="1:13" s="81" customFormat="1" ht="60" hidden="1" x14ac:dyDescent="0.25">
      <c r="A495" s="82" t="s">
        <v>1142</v>
      </c>
      <c r="B495" s="90" t="s">
        <v>904</v>
      </c>
      <c r="C495" s="92" t="s">
        <v>1143</v>
      </c>
      <c r="D495" s="85">
        <v>15</v>
      </c>
      <c r="E495" s="85">
        <v>7</v>
      </c>
      <c r="F495" s="85"/>
      <c r="G495" s="85" t="s">
        <v>16</v>
      </c>
      <c r="H495" s="85">
        <v>3.53</v>
      </c>
      <c r="I495" s="86">
        <v>7.1099999999999997E-2</v>
      </c>
      <c r="J495" s="87">
        <v>63006.798883412499</v>
      </c>
      <c r="K495" s="121"/>
      <c r="L495" s="121"/>
    </row>
    <row r="496" spans="1:13" s="81" customFormat="1" ht="45" hidden="1" x14ac:dyDescent="0.25">
      <c r="A496" s="82" t="s">
        <v>1144</v>
      </c>
      <c r="B496" s="90" t="s">
        <v>904</v>
      </c>
      <c r="C496" s="92" t="s">
        <v>1145</v>
      </c>
      <c r="D496" s="85">
        <v>16</v>
      </c>
      <c r="E496" s="85">
        <v>8</v>
      </c>
      <c r="F496" s="85"/>
      <c r="G496" s="85" t="s">
        <v>99</v>
      </c>
      <c r="H496" s="85">
        <v>4.4400000000000004</v>
      </c>
      <c r="I496" s="86">
        <v>7.7700000000000005E-2</v>
      </c>
      <c r="J496" s="87">
        <v>71706.622489765781</v>
      </c>
    </row>
    <row r="497" spans="1:12" s="81" customFormat="1" ht="45" hidden="1" x14ac:dyDescent="0.25">
      <c r="A497" s="82" t="s">
        <v>1146</v>
      </c>
      <c r="B497" s="90" t="s">
        <v>904</v>
      </c>
      <c r="C497" s="92" t="s">
        <v>1147</v>
      </c>
      <c r="D497" s="85">
        <v>16</v>
      </c>
      <c r="E497" s="85">
        <v>8</v>
      </c>
      <c r="F497" s="85"/>
      <c r="G497" s="85" t="s">
        <v>99</v>
      </c>
      <c r="H497" s="85">
        <v>4.4400000000000004</v>
      </c>
      <c r="I497" s="86">
        <v>7.7700000000000005E-2</v>
      </c>
      <c r="J497" s="87">
        <v>71706.622489765781</v>
      </c>
    </row>
    <row r="498" spans="1:12" s="81" customFormat="1" ht="60" hidden="1" x14ac:dyDescent="0.25">
      <c r="A498" s="99" t="s">
        <v>1148</v>
      </c>
      <c r="B498" s="100" t="s">
        <v>1149</v>
      </c>
      <c r="C498" s="104" t="s">
        <v>1150</v>
      </c>
      <c r="D498" s="88">
        <v>2</v>
      </c>
      <c r="E498" s="88">
        <v>5</v>
      </c>
      <c r="F498" s="88">
        <v>3</v>
      </c>
      <c r="G498" s="88" t="s">
        <v>110</v>
      </c>
      <c r="H498" s="88">
        <v>2.16</v>
      </c>
      <c r="I498" s="102">
        <v>0.32500000000000001</v>
      </c>
      <c r="J498" s="103">
        <v>154309.81</v>
      </c>
      <c r="K498" s="88">
        <v>1</v>
      </c>
      <c r="L498" s="89">
        <f>J498*K498</f>
        <v>154309.81</v>
      </c>
    </row>
    <row r="499" spans="1:12" s="81" customFormat="1" hidden="1" x14ac:dyDescent="0.25">
      <c r="A499" s="82" t="s">
        <v>1151</v>
      </c>
      <c r="B499" s="90" t="s">
        <v>1152</v>
      </c>
      <c r="C499" s="91" t="s">
        <v>1153</v>
      </c>
      <c r="D499" s="85">
        <v>3</v>
      </c>
      <c r="E499" s="85">
        <v>16</v>
      </c>
      <c r="F499" s="85"/>
      <c r="G499" s="85" t="s">
        <v>431</v>
      </c>
      <c r="H499" s="85">
        <v>17.2</v>
      </c>
      <c r="I499" s="86">
        <v>1.1900000000000001E-2</v>
      </c>
      <c r="J499" s="87">
        <v>491728.085693095</v>
      </c>
    </row>
    <row r="500" spans="1:12" s="81" customFormat="1" hidden="1" x14ac:dyDescent="0.25">
      <c r="A500" s="82" t="s">
        <v>1154</v>
      </c>
      <c r="B500" s="83" t="s">
        <v>14</v>
      </c>
      <c r="C500" s="84" t="s">
        <v>1155</v>
      </c>
      <c r="D500" s="85">
        <v>1</v>
      </c>
      <c r="E500" s="85">
        <v>5</v>
      </c>
      <c r="F500" s="85">
        <v>1</v>
      </c>
      <c r="G500" s="85" t="s">
        <v>110</v>
      </c>
      <c r="H500" s="85">
        <v>2.16</v>
      </c>
      <c r="I500" s="86">
        <v>0.32500000000000001</v>
      </c>
      <c r="J500" s="87">
        <v>45117.25</v>
      </c>
      <c r="K500" s="88">
        <v>3</v>
      </c>
      <c r="L500" s="89">
        <f>K500*J500</f>
        <v>135351.75</v>
      </c>
    </row>
    <row r="501" spans="1:12" s="81" customFormat="1" hidden="1" x14ac:dyDescent="0.25">
      <c r="A501" s="82" t="s">
        <v>1156</v>
      </c>
      <c r="B501" s="90" t="s">
        <v>14</v>
      </c>
      <c r="C501" s="91" t="s">
        <v>1155</v>
      </c>
      <c r="D501" s="85">
        <v>2</v>
      </c>
      <c r="E501" s="85">
        <v>9</v>
      </c>
      <c r="F501" s="85"/>
      <c r="G501" s="85" t="s">
        <v>118</v>
      </c>
      <c r="H501" s="85">
        <v>4.88</v>
      </c>
      <c r="I501" s="86">
        <v>5.8400000000000001E-2</v>
      </c>
      <c r="J501" s="87">
        <v>86234.497084592469</v>
      </c>
    </row>
    <row r="502" spans="1:12" s="81" customFormat="1" hidden="1" x14ac:dyDescent="0.25">
      <c r="A502" s="82" t="s">
        <v>1157</v>
      </c>
      <c r="B502" s="90" t="s">
        <v>267</v>
      </c>
      <c r="C502" s="91" t="s">
        <v>1158</v>
      </c>
      <c r="D502" s="85">
        <v>3</v>
      </c>
      <c r="E502" s="85">
        <v>1</v>
      </c>
      <c r="F502" s="85"/>
      <c r="G502" s="85" t="s">
        <v>24</v>
      </c>
      <c r="H502" s="85">
        <v>0.4</v>
      </c>
      <c r="I502" s="86">
        <v>0.55630000000000002</v>
      </c>
      <c r="J502" s="87">
        <v>3149.5269472580885</v>
      </c>
    </row>
    <row r="503" spans="1:12" s="81" customFormat="1" hidden="1" x14ac:dyDescent="0.25">
      <c r="A503" s="82" t="s">
        <v>1159</v>
      </c>
      <c r="B503" s="90" t="s">
        <v>267</v>
      </c>
      <c r="C503" s="91" t="s">
        <v>1160</v>
      </c>
      <c r="D503" s="85">
        <v>3</v>
      </c>
      <c r="E503" s="85">
        <v>1</v>
      </c>
      <c r="F503" s="85"/>
      <c r="G503" s="85" t="s">
        <v>24</v>
      </c>
      <c r="H503" s="85">
        <v>0.4</v>
      </c>
      <c r="I503" s="86">
        <v>0.55630000000000002</v>
      </c>
      <c r="J503" s="87">
        <v>3247.6789170240181</v>
      </c>
    </row>
    <row r="504" spans="1:12" s="81" customFormat="1" hidden="1" x14ac:dyDescent="0.25">
      <c r="A504" s="82" t="s">
        <v>1161</v>
      </c>
      <c r="B504" s="90" t="s">
        <v>267</v>
      </c>
      <c r="C504" s="91" t="s">
        <v>1162</v>
      </c>
      <c r="D504" s="85">
        <v>4</v>
      </c>
      <c r="E504" s="85">
        <v>2</v>
      </c>
      <c r="F504" s="85"/>
      <c r="G504" s="85" t="s">
        <v>44</v>
      </c>
      <c r="H504" s="85">
        <v>0.76</v>
      </c>
      <c r="I504" s="86">
        <v>0.41670000000000001</v>
      </c>
      <c r="J504" s="87">
        <v>4042.9403737827379</v>
      </c>
    </row>
    <row r="505" spans="1:12" s="81" customFormat="1" ht="30" hidden="1" x14ac:dyDescent="0.25">
      <c r="A505" s="82" t="s">
        <v>1163</v>
      </c>
      <c r="B505" s="83" t="s">
        <v>354</v>
      </c>
      <c r="C505" s="84" t="s">
        <v>1164</v>
      </c>
      <c r="D505" s="85">
        <v>3</v>
      </c>
      <c r="E505" s="85">
        <v>4</v>
      </c>
      <c r="F505" s="85"/>
      <c r="G505" s="85" t="s">
        <v>32</v>
      </c>
      <c r="H505" s="85">
        <v>1.37</v>
      </c>
      <c r="I505" s="86">
        <v>0.1875</v>
      </c>
      <c r="J505" s="87">
        <v>21745.215733209632</v>
      </c>
    </row>
    <row r="506" spans="1:12" s="81" customFormat="1" ht="60" hidden="1" x14ac:dyDescent="0.25">
      <c r="A506" s="82" t="s">
        <v>1165</v>
      </c>
      <c r="B506" s="83" t="s">
        <v>1166</v>
      </c>
      <c r="C506" s="92" t="s">
        <v>1167</v>
      </c>
      <c r="D506" s="85">
        <v>2</v>
      </c>
      <c r="E506" s="85">
        <v>14</v>
      </c>
      <c r="F506" s="85">
        <v>2</v>
      </c>
      <c r="G506" s="85" t="s">
        <v>75</v>
      </c>
      <c r="H506" s="85">
        <v>10.11</v>
      </c>
      <c r="I506" s="86">
        <v>2.1499999999999998E-2</v>
      </c>
      <c r="J506" s="87">
        <v>228045.25</v>
      </c>
      <c r="K506" s="88">
        <v>1</v>
      </c>
      <c r="L506" s="89">
        <f>J506*K506</f>
        <v>228045.25</v>
      </c>
    </row>
    <row r="507" spans="1:12" s="81" customFormat="1" ht="45" hidden="1" x14ac:dyDescent="0.25">
      <c r="A507" s="82" t="s">
        <v>1168</v>
      </c>
      <c r="B507" s="83" t="s">
        <v>262</v>
      </c>
      <c r="C507" s="92" t="s">
        <v>1169</v>
      </c>
      <c r="D507" s="85">
        <v>5</v>
      </c>
      <c r="E507" s="85">
        <v>3</v>
      </c>
      <c r="F507" s="85">
        <v>2</v>
      </c>
      <c r="G507" s="85" t="s">
        <v>20</v>
      </c>
      <c r="H507" s="85">
        <v>1.07</v>
      </c>
      <c r="I507" s="86">
        <v>0.23710000000000001</v>
      </c>
      <c r="J507" s="87">
        <v>16408.599999999999</v>
      </c>
      <c r="K507" s="97">
        <v>1</v>
      </c>
      <c r="L507" s="98">
        <f>J507*K507</f>
        <v>16408.599999999999</v>
      </c>
    </row>
    <row r="508" spans="1:12" s="81" customFormat="1" ht="45" hidden="1" x14ac:dyDescent="0.25">
      <c r="A508" s="82" t="s">
        <v>1170</v>
      </c>
      <c r="B508" s="83" t="s">
        <v>262</v>
      </c>
      <c r="C508" s="92" t="s">
        <v>1171</v>
      </c>
      <c r="D508" s="85">
        <v>5</v>
      </c>
      <c r="E508" s="85">
        <v>3</v>
      </c>
      <c r="F508" s="85">
        <v>2</v>
      </c>
      <c r="G508" s="85" t="s">
        <v>20</v>
      </c>
      <c r="H508" s="85">
        <v>1.07</v>
      </c>
      <c r="I508" s="86">
        <v>0.23710000000000001</v>
      </c>
      <c r="J508" s="87">
        <v>16408.599999999999</v>
      </c>
      <c r="K508" s="88">
        <v>1</v>
      </c>
      <c r="L508" s="89">
        <f>J508*K508</f>
        <v>16408.599999999999</v>
      </c>
    </row>
    <row r="509" spans="1:12" s="81" customFormat="1" hidden="1" x14ac:dyDescent="0.25">
      <c r="A509" s="82" t="s">
        <v>1172</v>
      </c>
      <c r="B509" s="90" t="s">
        <v>1173</v>
      </c>
      <c r="C509" s="91" t="s">
        <v>1174</v>
      </c>
      <c r="D509" s="85">
        <v>1</v>
      </c>
      <c r="E509" s="85">
        <v>1</v>
      </c>
      <c r="F509" s="85"/>
      <c r="G509" s="85" t="s">
        <v>24</v>
      </c>
      <c r="H509" s="85">
        <v>0.4</v>
      </c>
      <c r="I509" s="86">
        <v>0.55630000000000002</v>
      </c>
      <c r="J509" s="87">
        <v>7156.6189745234624</v>
      </c>
    </row>
    <row r="510" spans="1:12" s="81" customFormat="1" hidden="1" x14ac:dyDescent="0.25">
      <c r="A510" s="82" t="s">
        <v>1175</v>
      </c>
      <c r="B510" s="90" t="s">
        <v>1173</v>
      </c>
      <c r="C510" s="91" t="s">
        <v>1174</v>
      </c>
      <c r="D510" s="85">
        <v>2</v>
      </c>
      <c r="E510" s="85">
        <v>2</v>
      </c>
      <c r="F510" s="85"/>
      <c r="G510" s="85" t="s">
        <v>44</v>
      </c>
      <c r="H510" s="85">
        <v>0.76</v>
      </c>
      <c r="I510" s="86">
        <v>0.41670000000000001</v>
      </c>
      <c r="J510" s="87">
        <v>9813.848371223854</v>
      </c>
    </row>
    <row r="511" spans="1:12" s="81" customFormat="1" hidden="1" x14ac:dyDescent="0.25">
      <c r="A511" s="82" t="s">
        <v>1176</v>
      </c>
      <c r="B511" s="90" t="s">
        <v>1177</v>
      </c>
      <c r="C511" s="91" t="s">
        <v>1178</v>
      </c>
      <c r="D511" s="85">
        <v>5</v>
      </c>
      <c r="E511" s="85">
        <v>2</v>
      </c>
      <c r="F511" s="85"/>
      <c r="G511" s="85" t="s">
        <v>44</v>
      </c>
      <c r="H511" s="85">
        <v>0.76</v>
      </c>
      <c r="I511" s="86">
        <v>0.41670000000000001</v>
      </c>
      <c r="J511" s="87">
        <v>4857.5771004238322</v>
      </c>
    </row>
    <row r="512" spans="1:12" s="81" customFormat="1" hidden="1" x14ac:dyDescent="0.25">
      <c r="A512" s="82" t="s">
        <v>1179</v>
      </c>
      <c r="B512" s="90" t="s">
        <v>1177</v>
      </c>
      <c r="C512" s="91" t="s">
        <v>1180</v>
      </c>
      <c r="D512" s="85">
        <v>5</v>
      </c>
      <c r="E512" s="85">
        <v>2</v>
      </c>
      <c r="F512" s="85"/>
      <c r="G512" s="85" t="s">
        <v>44</v>
      </c>
      <c r="H512" s="85">
        <v>0.76</v>
      </c>
      <c r="I512" s="86">
        <v>0.41670000000000001</v>
      </c>
      <c r="J512" s="87">
        <v>4857.5771004238322</v>
      </c>
    </row>
    <row r="513" spans="1:12" s="81" customFormat="1" hidden="1" x14ac:dyDescent="0.25">
      <c r="A513" s="82" t="s">
        <v>1181</v>
      </c>
      <c r="B513" s="90" t="s">
        <v>1177</v>
      </c>
      <c r="C513" s="91" t="s">
        <v>1182</v>
      </c>
      <c r="D513" s="85">
        <v>5</v>
      </c>
      <c r="E513" s="85">
        <v>2</v>
      </c>
      <c r="F513" s="85"/>
      <c r="G513" s="85" t="s">
        <v>44</v>
      </c>
      <c r="H513" s="85">
        <v>0.76</v>
      </c>
      <c r="I513" s="86">
        <v>0.41670000000000001</v>
      </c>
      <c r="J513" s="87">
        <v>4857.5771004238322</v>
      </c>
    </row>
    <row r="514" spans="1:12" s="81" customFormat="1" hidden="1" x14ac:dyDescent="0.25">
      <c r="A514" s="82" t="s">
        <v>1183</v>
      </c>
      <c r="B514" s="90" t="s">
        <v>252</v>
      </c>
      <c r="C514" s="91" t="s">
        <v>1184</v>
      </c>
      <c r="D514" s="85">
        <v>5</v>
      </c>
      <c r="E514" s="85">
        <v>2</v>
      </c>
      <c r="F514" s="85"/>
      <c r="G514" s="85" t="s">
        <v>44</v>
      </c>
      <c r="H514" s="85">
        <v>0.76</v>
      </c>
      <c r="I514" s="86">
        <v>0.41670000000000001</v>
      </c>
      <c r="J514" s="87">
        <v>3181.052146394517</v>
      </c>
    </row>
    <row r="515" spans="1:12" s="81" customFormat="1" ht="30" hidden="1" x14ac:dyDescent="0.25">
      <c r="A515" s="82" t="s">
        <v>1185</v>
      </c>
      <c r="B515" s="90" t="s">
        <v>907</v>
      </c>
      <c r="C515" s="92" t="s">
        <v>1186</v>
      </c>
      <c r="D515" s="85">
        <v>18</v>
      </c>
      <c r="E515" s="85">
        <v>8</v>
      </c>
      <c r="F515" s="85"/>
      <c r="G515" s="85" t="s">
        <v>99</v>
      </c>
      <c r="H515" s="85">
        <v>4.4400000000000004</v>
      </c>
      <c r="I515" s="86">
        <v>7.7700000000000005E-2</v>
      </c>
      <c r="J515" s="87">
        <v>48675.409396233226</v>
      </c>
    </row>
    <row r="516" spans="1:12" s="81" customFormat="1" hidden="1" x14ac:dyDescent="0.25">
      <c r="A516" s="82" t="s">
        <v>1187</v>
      </c>
      <c r="B516" s="90" t="s">
        <v>1188</v>
      </c>
      <c r="C516" s="91" t="s">
        <v>1189</v>
      </c>
      <c r="D516" s="85">
        <v>3</v>
      </c>
      <c r="E516" s="85">
        <v>2</v>
      </c>
      <c r="F516" s="85"/>
      <c r="G516" s="85" t="s">
        <v>44</v>
      </c>
      <c r="H516" s="85">
        <v>0.76</v>
      </c>
      <c r="I516" s="86">
        <v>0.41670000000000001</v>
      </c>
      <c r="J516" s="87">
        <v>12206.18434511669</v>
      </c>
    </row>
    <row r="517" spans="1:12" s="81" customFormat="1" hidden="1" x14ac:dyDescent="0.25">
      <c r="A517" s="82" t="s">
        <v>1190</v>
      </c>
      <c r="B517" s="90" t="s">
        <v>1188</v>
      </c>
      <c r="C517" s="91" t="s">
        <v>1191</v>
      </c>
      <c r="D517" s="85">
        <v>3</v>
      </c>
      <c r="E517" s="85">
        <v>2</v>
      </c>
      <c r="F517" s="85"/>
      <c r="G517" s="85" t="s">
        <v>44</v>
      </c>
      <c r="H517" s="85">
        <v>0.76</v>
      </c>
      <c r="I517" s="86">
        <v>0.41670000000000001</v>
      </c>
      <c r="J517" s="87">
        <v>27323.558805530498</v>
      </c>
    </row>
    <row r="518" spans="1:12" s="81" customFormat="1" ht="60" hidden="1" x14ac:dyDescent="0.25">
      <c r="A518" s="82" t="s">
        <v>1192</v>
      </c>
      <c r="B518" s="90" t="s">
        <v>337</v>
      </c>
      <c r="C518" s="92" t="s">
        <v>1193</v>
      </c>
      <c r="D518" s="85">
        <v>2</v>
      </c>
      <c r="E518" s="85">
        <v>9</v>
      </c>
      <c r="F518" s="85"/>
      <c r="G518" s="85" t="s">
        <v>118</v>
      </c>
      <c r="H518" s="85">
        <v>4.88</v>
      </c>
      <c r="I518" s="86">
        <v>5.8400000000000001E-2</v>
      </c>
      <c r="J518" s="87">
        <v>109177.54450165016</v>
      </c>
    </row>
    <row r="519" spans="1:12" s="81" customFormat="1" ht="60" hidden="1" x14ac:dyDescent="0.25">
      <c r="A519" s="82" t="s">
        <v>1194</v>
      </c>
      <c r="B519" s="83" t="s">
        <v>209</v>
      </c>
      <c r="C519" s="92" t="s">
        <v>1195</v>
      </c>
      <c r="D519" s="85">
        <v>1</v>
      </c>
      <c r="E519" s="85">
        <v>3</v>
      </c>
      <c r="F519" s="85">
        <v>3</v>
      </c>
      <c r="G519" s="85" t="s">
        <v>20</v>
      </c>
      <c r="H519" s="85">
        <v>1.07</v>
      </c>
      <c r="I519" s="86">
        <v>0.23710000000000001</v>
      </c>
      <c r="J519" s="87">
        <v>35341.662875285729</v>
      </c>
      <c r="K519" s="88">
        <v>4</v>
      </c>
      <c r="L519" s="89">
        <f>K519*J519</f>
        <v>141366.65150114291</v>
      </c>
    </row>
    <row r="520" spans="1:12" s="81" customFormat="1" hidden="1" x14ac:dyDescent="0.25">
      <c r="A520" s="82" t="s">
        <v>1196</v>
      </c>
      <c r="B520" s="90" t="s">
        <v>209</v>
      </c>
      <c r="C520" s="91" t="s">
        <v>1195</v>
      </c>
      <c r="D520" s="85" t="s">
        <v>1197</v>
      </c>
      <c r="E520" s="85">
        <v>12</v>
      </c>
      <c r="F520" s="85"/>
      <c r="G520" s="85" t="s">
        <v>212</v>
      </c>
      <c r="H520" s="85">
        <v>6.76</v>
      </c>
      <c r="I520" s="86">
        <v>5.8999999999999997E-2</v>
      </c>
      <c r="J520" s="87">
        <v>53970.353446098132</v>
      </c>
    </row>
    <row r="521" spans="1:12" s="81" customFormat="1" ht="45" hidden="1" x14ac:dyDescent="0.25">
      <c r="A521" s="99" t="s">
        <v>1198</v>
      </c>
      <c r="B521" s="100" t="s">
        <v>1199</v>
      </c>
      <c r="C521" s="101" t="s">
        <v>1200</v>
      </c>
      <c r="D521" s="88" t="s">
        <v>1132</v>
      </c>
      <c r="E521" s="88">
        <v>5</v>
      </c>
      <c r="F521" s="88">
        <v>3</v>
      </c>
      <c r="G521" s="88" t="s">
        <v>110</v>
      </c>
      <c r="H521" s="88">
        <v>2.16</v>
      </c>
      <c r="I521" s="102">
        <v>0.32500000000000001</v>
      </c>
      <c r="J521" s="103">
        <v>147435.95000000001</v>
      </c>
      <c r="K521" s="88">
        <v>1</v>
      </c>
      <c r="L521" s="89">
        <f>J521*K521</f>
        <v>147435.95000000001</v>
      </c>
    </row>
    <row r="522" spans="1:12" s="81" customFormat="1" ht="45" hidden="1" x14ac:dyDescent="0.25">
      <c r="A522" s="99" t="s">
        <v>1201</v>
      </c>
      <c r="B522" s="100" t="s">
        <v>1199</v>
      </c>
      <c r="C522" s="101" t="s">
        <v>1202</v>
      </c>
      <c r="D522" s="88" t="s">
        <v>1132</v>
      </c>
      <c r="E522" s="88">
        <v>5</v>
      </c>
      <c r="F522" s="88">
        <v>3</v>
      </c>
      <c r="G522" s="88" t="s">
        <v>110</v>
      </c>
      <c r="H522" s="88">
        <v>2.16</v>
      </c>
      <c r="I522" s="102">
        <v>0.32500000000000001</v>
      </c>
      <c r="J522" s="103">
        <v>145655.51999999999</v>
      </c>
      <c r="K522" s="88">
        <v>2</v>
      </c>
      <c r="L522" s="89">
        <f>J522*K522</f>
        <v>291311.03999999998</v>
      </c>
    </row>
    <row r="523" spans="1:12" s="81" customFormat="1" ht="45" hidden="1" x14ac:dyDescent="0.25">
      <c r="A523" s="99" t="s">
        <v>1203</v>
      </c>
      <c r="B523" s="100" t="s">
        <v>1199</v>
      </c>
      <c r="C523" s="101" t="s">
        <v>1204</v>
      </c>
      <c r="D523" s="88" t="s">
        <v>1132</v>
      </c>
      <c r="E523" s="88">
        <v>5</v>
      </c>
      <c r="F523" s="88">
        <v>3</v>
      </c>
      <c r="G523" s="88" t="s">
        <v>110</v>
      </c>
      <c r="H523" s="88">
        <v>2.16</v>
      </c>
      <c r="I523" s="102">
        <v>0.32500000000000001</v>
      </c>
      <c r="J523" s="103">
        <v>147043.34</v>
      </c>
      <c r="K523" s="88">
        <v>1</v>
      </c>
      <c r="L523" s="89">
        <f>J523*K523</f>
        <v>147043.34</v>
      </c>
    </row>
    <row r="524" spans="1:12" s="81" customFormat="1" hidden="1" x14ac:dyDescent="0.25">
      <c r="A524" s="82" t="s">
        <v>1205</v>
      </c>
      <c r="B524" s="90" t="s">
        <v>50</v>
      </c>
      <c r="C524" s="91" t="s">
        <v>1206</v>
      </c>
      <c r="D524" s="85">
        <v>5</v>
      </c>
      <c r="E524" s="85">
        <v>2</v>
      </c>
      <c r="F524" s="85"/>
      <c r="G524" s="85" t="s">
        <v>44</v>
      </c>
      <c r="H524" s="85">
        <v>0.76</v>
      </c>
      <c r="I524" s="86">
        <v>0.41670000000000001</v>
      </c>
      <c r="J524" s="87">
        <v>6224.0523881968238</v>
      </c>
    </row>
    <row r="525" spans="1:12" s="81" customFormat="1" hidden="1" x14ac:dyDescent="0.25">
      <c r="A525" s="82" t="s">
        <v>1207</v>
      </c>
      <c r="B525" s="90" t="s">
        <v>856</v>
      </c>
      <c r="C525" s="91" t="s">
        <v>1208</v>
      </c>
      <c r="D525" s="85">
        <v>1</v>
      </c>
      <c r="E525" s="85">
        <v>16</v>
      </c>
      <c r="F525" s="85"/>
      <c r="G525" s="85" t="s">
        <v>431</v>
      </c>
      <c r="H525" s="85">
        <v>17.2</v>
      </c>
      <c r="I525" s="86">
        <v>1.1900000000000001E-2</v>
      </c>
      <c r="J525" s="87">
        <v>485023.84070691047</v>
      </c>
    </row>
    <row r="526" spans="1:12" s="81" customFormat="1" ht="45" hidden="1" x14ac:dyDescent="0.25">
      <c r="A526" s="82" t="s">
        <v>1209</v>
      </c>
      <c r="B526" s="83" t="s">
        <v>1210</v>
      </c>
      <c r="C526" s="84" t="s">
        <v>1211</v>
      </c>
      <c r="D526" s="85">
        <v>1</v>
      </c>
      <c r="E526" s="85">
        <v>4</v>
      </c>
      <c r="F526" s="85"/>
      <c r="G526" s="85" t="s">
        <v>32</v>
      </c>
      <c r="H526" s="85">
        <v>1.37</v>
      </c>
      <c r="I526" s="86">
        <v>0.1875</v>
      </c>
      <c r="J526" s="87">
        <v>150952.278997068</v>
      </c>
    </row>
    <row r="527" spans="1:12" s="81" customFormat="1" ht="45" hidden="1" x14ac:dyDescent="0.25">
      <c r="A527" s="99" t="s">
        <v>1212</v>
      </c>
      <c r="B527" s="100" t="s">
        <v>1210</v>
      </c>
      <c r="C527" s="122" t="s">
        <v>1211</v>
      </c>
      <c r="D527" s="88" t="s">
        <v>1117</v>
      </c>
      <c r="E527" s="88">
        <v>6</v>
      </c>
      <c r="F527" s="88">
        <v>3</v>
      </c>
      <c r="G527" s="88" t="s">
        <v>114</v>
      </c>
      <c r="H527" s="88">
        <v>2.68</v>
      </c>
      <c r="I527" s="102">
        <v>8.7599999999999997E-2</v>
      </c>
      <c r="J527" s="103">
        <v>157609.51</v>
      </c>
      <c r="K527" s="88">
        <v>6</v>
      </c>
      <c r="L527" s="89">
        <f>J527*K527</f>
        <v>945657.06</v>
      </c>
    </row>
    <row r="528" spans="1:12" s="81" customFormat="1" hidden="1" x14ac:dyDescent="0.25">
      <c r="A528" s="82" t="s">
        <v>1213</v>
      </c>
      <c r="B528" s="90" t="s">
        <v>1214</v>
      </c>
      <c r="C528" s="91" t="s">
        <v>1215</v>
      </c>
      <c r="D528" s="85">
        <v>3</v>
      </c>
      <c r="E528" s="85">
        <v>16</v>
      </c>
      <c r="F528" s="85"/>
      <c r="G528" s="85" t="s">
        <v>431</v>
      </c>
      <c r="H528" s="85">
        <v>17.2</v>
      </c>
      <c r="I528" s="86">
        <v>1.1900000000000001E-2</v>
      </c>
      <c r="J528" s="87">
        <v>488300.1126888615</v>
      </c>
    </row>
    <row r="529" spans="1:12" s="81" customFormat="1" hidden="1" x14ac:dyDescent="0.25">
      <c r="A529" s="82" t="s">
        <v>1216</v>
      </c>
      <c r="B529" s="90" t="s">
        <v>688</v>
      </c>
      <c r="C529" s="91" t="s">
        <v>1217</v>
      </c>
      <c r="D529" s="85">
        <v>4</v>
      </c>
      <c r="E529" s="85">
        <v>2</v>
      </c>
      <c r="F529" s="85"/>
      <c r="G529" s="85" t="s">
        <v>44</v>
      </c>
      <c r="H529" s="85">
        <v>0.76</v>
      </c>
      <c r="I529" s="86">
        <v>0.41670000000000001</v>
      </c>
      <c r="J529" s="87">
        <v>28406.109618994535</v>
      </c>
    </row>
    <row r="530" spans="1:12" s="81" customFormat="1" ht="30" hidden="1" x14ac:dyDescent="0.25">
      <c r="A530" s="82" t="s">
        <v>1218</v>
      </c>
      <c r="B530" s="83" t="s">
        <v>1219</v>
      </c>
      <c r="C530" s="84" t="s">
        <v>1220</v>
      </c>
      <c r="D530" s="85">
        <v>1</v>
      </c>
      <c r="E530" s="85">
        <v>4</v>
      </c>
      <c r="F530" s="85"/>
      <c r="G530" s="85" t="s">
        <v>32</v>
      </c>
      <c r="H530" s="85">
        <v>1.37</v>
      </c>
      <c r="I530" s="86">
        <v>0.1875</v>
      </c>
      <c r="J530" s="87">
        <v>44850.339928857778</v>
      </c>
    </row>
    <row r="531" spans="1:12" s="81" customFormat="1" hidden="1" x14ac:dyDescent="0.25">
      <c r="A531" s="82" t="s">
        <v>1221</v>
      </c>
      <c r="B531" s="90" t="s">
        <v>1219</v>
      </c>
      <c r="C531" s="91" t="s">
        <v>1220</v>
      </c>
      <c r="D531" s="85">
        <v>4</v>
      </c>
      <c r="E531" s="85">
        <v>11</v>
      </c>
      <c r="F531" s="85"/>
      <c r="G531" s="85" t="s">
        <v>226</v>
      </c>
      <c r="H531" s="85">
        <v>5.74</v>
      </c>
      <c r="I531" s="86">
        <v>7.2700000000000001E-2</v>
      </c>
      <c r="J531" s="87">
        <v>93166.862630838645</v>
      </c>
    </row>
    <row r="532" spans="1:12" s="81" customFormat="1" ht="30" hidden="1" x14ac:dyDescent="0.25">
      <c r="A532" s="99" t="s">
        <v>1222</v>
      </c>
      <c r="B532" s="100" t="s">
        <v>1219</v>
      </c>
      <c r="C532" s="122" t="s">
        <v>1223</v>
      </c>
      <c r="D532" s="88">
        <v>1</v>
      </c>
      <c r="E532" s="88">
        <v>6</v>
      </c>
      <c r="F532" s="88">
        <v>1</v>
      </c>
      <c r="G532" s="88" t="s">
        <v>114</v>
      </c>
      <c r="H532" s="88">
        <v>2.68</v>
      </c>
      <c r="I532" s="102">
        <v>8.7599999999999997E-2</v>
      </c>
      <c r="J532" s="103">
        <v>49616.7</v>
      </c>
      <c r="K532" s="88">
        <f>26+52</f>
        <v>78</v>
      </c>
      <c r="L532" s="89">
        <f>J532*K532</f>
        <v>3870102.5999999996</v>
      </c>
    </row>
    <row r="533" spans="1:12" s="81" customFormat="1" ht="30" hidden="1" x14ac:dyDescent="0.25">
      <c r="A533" s="82" t="s">
        <v>1224</v>
      </c>
      <c r="B533" s="83" t="s">
        <v>1219</v>
      </c>
      <c r="C533" s="84" t="s">
        <v>1223</v>
      </c>
      <c r="D533" s="85">
        <v>3</v>
      </c>
      <c r="E533" s="85">
        <v>13</v>
      </c>
      <c r="F533" s="85"/>
      <c r="G533" s="85" t="s">
        <v>132</v>
      </c>
      <c r="H533" s="85">
        <v>8.07</v>
      </c>
      <c r="I533" s="86">
        <v>3.32E-2</v>
      </c>
      <c r="J533" s="87">
        <v>133251.2012466522</v>
      </c>
    </row>
    <row r="534" spans="1:12" s="81" customFormat="1" ht="15.75" hidden="1" thickBot="1" x14ac:dyDescent="0.3">
      <c r="A534" s="117" t="s">
        <v>1225</v>
      </c>
      <c r="B534" s="90" t="s">
        <v>1226</v>
      </c>
      <c r="C534" s="91" t="s">
        <v>1227</v>
      </c>
      <c r="D534" s="85" t="s">
        <v>1228</v>
      </c>
      <c r="E534" s="85">
        <v>1</v>
      </c>
      <c r="F534" s="85"/>
      <c r="G534" s="85" t="s">
        <v>24</v>
      </c>
      <c r="H534" s="85">
        <v>0.4</v>
      </c>
      <c r="I534" s="86">
        <v>0.55630000000000002</v>
      </c>
      <c r="J534" s="118" t="e">
        <f>SUMIF(#REF!,A534,#REF!)</f>
        <v>#REF!</v>
      </c>
    </row>
    <row r="536" spans="1:12" x14ac:dyDescent="0.25">
      <c r="K536" s="119"/>
    </row>
  </sheetData>
  <autoFilter ref="A8:V534">
    <filterColumn colId="4">
      <filters>
        <filter val="15"/>
      </filters>
    </filterColumn>
    <sortState ref="A2:S527">
      <sortCondition ref="A1:A527"/>
    </sortState>
  </autoFilter>
  <mergeCells count="11">
    <mergeCell ref="A7:L7"/>
    <mergeCell ref="J1:L1"/>
    <mergeCell ref="J2:L2"/>
    <mergeCell ref="J4:L4"/>
    <mergeCell ref="J5:L5"/>
    <mergeCell ref="J6:L6"/>
    <mergeCell ref="G1:I1"/>
    <mergeCell ref="G2:I2"/>
    <mergeCell ref="G4:I4"/>
    <mergeCell ref="G5:I5"/>
    <mergeCell ref="G6:I6"/>
  </mergeCells>
  <pageMargins left="0" right="0" top="0.39370078740157483" bottom="0" header="0.11811023622047245" footer="0.11811023622047245"/>
  <pageSetup paperSize="9" scale="65" firstPageNumber="6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</sheetPr>
  <dimension ref="A1:Q537"/>
  <sheetViews>
    <sheetView tabSelected="1" view="pageBreakPreview" zoomScaleSheetLayoutView="100" workbookViewId="0">
      <selection activeCell="C9" sqref="C9"/>
    </sheetView>
  </sheetViews>
  <sheetFormatPr defaultColWidth="8.85546875" defaultRowHeight="15" outlineLevelCol="1" x14ac:dyDescent="0.25"/>
  <cols>
    <col min="1" max="1" width="9.42578125" style="1" customWidth="1"/>
    <col min="2" max="2" width="29.28515625" style="59" customWidth="1"/>
    <col min="3" max="3" width="71" style="59" customWidth="1"/>
    <col min="4" max="4" width="11.85546875" style="66" customWidth="1"/>
    <col min="5" max="5" width="8.85546875" style="66" customWidth="1" outlineLevel="1"/>
    <col min="6" max="6" width="10.140625" style="66" customWidth="1" outlineLevel="1"/>
    <col min="7" max="7" width="11.28515625" style="66" customWidth="1" outlineLevel="1"/>
    <col min="8" max="8" width="11.140625" style="66" customWidth="1" outlineLevel="1"/>
    <col min="9" max="9" width="14.42578125" style="67" customWidth="1" outlineLevel="1"/>
    <col min="10" max="10" width="13.85546875" style="68" hidden="1" customWidth="1"/>
    <col min="11" max="11" width="12.140625" style="66" hidden="1" customWidth="1"/>
    <col min="12" max="12" width="16.140625" style="1" hidden="1" customWidth="1"/>
    <col min="13" max="13" width="13.28515625" style="1" hidden="1" customWidth="1"/>
    <col min="14" max="14" width="16.28515625" style="1" hidden="1" customWidth="1"/>
    <col min="15" max="22" width="0" style="1" hidden="1" customWidth="1"/>
    <col min="23" max="16384" width="8.85546875" style="1"/>
  </cols>
  <sheetData>
    <row r="1" spans="1:12" x14ac:dyDescent="0.25">
      <c r="C1" s="65"/>
      <c r="G1" s="168" t="s">
        <v>1241</v>
      </c>
      <c r="H1" s="168"/>
      <c r="I1" s="168"/>
      <c r="J1" s="168"/>
      <c r="K1" s="168"/>
      <c r="L1" s="168"/>
    </row>
    <row r="2" spans="1:12" x14ac:dyDescent="0.25">
      <c r="C2" s="65"/>
      <c r="G2" s="168" t="s">
        <v>1257</v>
      </c>
      <c r="H2" s="168"/>
      <c r="I2" s="168"/>
      <c r="J2" s="168"/>
      <c r="K2" s="168"/>
      <c r="L2" s="168"/>
    </row>
    <row r="3" spans="1:12" ht="8.25" customHeight="1" x14ac:dyDescent="0.25">
      <c r="C3" s="65"/>
      <c r="G3" s="166"/>
      <c r="I3" s="1"/>
      <c r="J3" s="166"/>
    </row>
    <row r="4" spans="1:12" x14ac:dyDescent="0.25">
      <c r="C4" s="65"/>
      <c r="G4" s="168" t="s">
        <v>1236</v>
      </c>
      <c r="H4" s="168"/>
      <c r="I4" s="168"/>
      <c r="J4" s="168"/>
      <c r="K4" s="168"/>
      <c r="L4" s="168"/>
    </row>
    <row r="5" spans="1:12" x14ac:dyDescent="0.25">
      <c r="C5" s="65"/>
      <c r="G5" s="168" t="s">
        <v>1234</v>
      </c>
      <c r="H5" s="168"/>
      <c r="I5" s="168"/>
      <c r="J5" s="168"/>
      <c r="K5" s="168"/>
      <c r="L5" s="168"/>
    </row>
    <row r="6" spans="1:12" ht="15.75" x14ac:dyDescent="0.25">
      <c r="C6" s="65"/>
      <c r="G6" s="169" t="s">
        <v>1235</v>
      </c>
      <c r="H6" s="169"/>
      <c r="I6" s="169"/>
      <c r="J6" s="169"/>
      <c r="K6" s="169"/>
      <c r="L6" s="169"/>
    </row>
    <row r="7" spans="1:12" ht="36" customHeight="1" x14ac:dyDescent="0.25">
      <c r="A7" s="170" t="s">
        <v>1233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ht="15.75" thickBot="1" x14ac:dyDescent="0.3"/>
    <row r="9" spans="1:12" s="74" customFormat="1" ht="80.25" customHeight="1" thickBot="1" x14ac:dyDescent="0.3">
      <c r="A9" s="69" t="s">
        <v>1</v>
      </c>
      <c r="B9" s="70" t="s">
        <v>2</v>
      </c>
      <c r="C9" s="126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71" t="s">
        <v>9</v>
      </c>
      <c r="J9" s="72" t="s">
        <v>1231</v>
      </c>
      <c r="K9" s="8" t="s">
        <v>11</v>
      </c>
      <c r="L9" s="120" t="s">
        <v>12</v>
      </c>
    </row>
    <row r="10" spans="1:12" hidden="1" x14ac:dyDescent="0.25">
      <c r="A10" s="129" t="s">
        <v>13</v>
      </c>
      <c r="B10" s="130" t="s">
        <v>14</v>
      </c>
      <c r="C10" s="131" t="s">
        <v>15</v>
      </c>
      <c r="D10" s="132">
        <v>1</v>
      </c>
      <c r="E10" s="132">
        <v>7</v>
      </c>
      <c r="F10" s="132"/>
      <c r="G10" s="132" t="s">
        <v>16</v>
      </c>
      <c r="H10" s="132">
        <v>3.53</v>
      </c>
      <c r="I10" s="133">
        <v>7.1099999999999997E-2</v>
      </c>
      <c r="J10" s="134">
        <v>64675.87</v>
      </c>
      <c r="K10" s="135"/>
      <c r="L10" s="135"/>
    </row>
    <row r="11" spans="1:12" ht="30" hidden="1" x14ac:dyDescent="0.25">
      <c r="A11" s="136" t="s">
        <v>17</v>
      </c>
      <c r="B11" s="137" t="s">
        <v>18</v>
      </c>
      <c r="C11" s="138" t="s">
        <v>19</v>
      </c>
      <c r="D11" s="139">
        <v>5</v>
      </c>
      <c r="E11" s="139">
        <v>3</v>
      </c>
      <c r="F11" s="139">
        <v>2</v>
      </c>
      <c r="G11" s="139" t="s">
        <v>20</v>
      </c>
      <c r="H11" s="139">
        <v>1.07</v>
      </c>
      <c r="I11" s="140">
        <v>0.23710000000000001</v>
      </c>
      <c r="J11" s="141">
        <v>13972.37</v>
      </c>
      <c r="K11" s="142">
        <v>4</v>
      </c>
      <c r="L11" s="143">
        <f>J11*K11</f>
        <v>55889.48</v>
      </c>
    </row>
    <row r="12" spans="1:12" hidden="1" x14ac:dyDescent="0.25">
      <c r="A12" s="136" t="s">
        <v>21</v>
      </c>
      <c r="B12" s="144" t="s">
        <v>22</v>
      </c>
      <c r="C12" s="145" t="s">
        <v>23</v>
      </c>
      <c r="D12" s="139">
        <v>1</v>
      </c>
      <c r="E12" s="139">
        <v>1</v>
      </c>
      <c r="F12" s="139"/>
      <c r="G12" s="139" t="s">
        <v>24</v>
      </c>
      <c r="H12" s="139">
        <v>0.4</v>
      </c>
      <c r="I12" s="140">
        <v>0.55630000000000002</v>
      </c>
      <c r="J12" s="141">
        <v>3704.62</v>
      </c>
      <c r="K12" s="1"/>
    </row>
    <row r="13" spans="1:12" hidden="1" x14ac:dyDescent="0.25">
      <c r="A13" s="136" t="s">
        <v>25</v>
      </c>
      <c r="B13" s="144" t="s">
        <v>26</v>
      </c>
      <c r="C13" s="145" t="s">
        <v>27</v>
      </c>
      <c r="D13" s="139">
        <v>1</v>
      </c>
      <c r="E13" s="139">
        <v>1</v>
      </c>
      <c r="F13" s="139"/>
      <c r="G13" s="139" t="s">
        <v>24</v>
      </c>
      <c r="H13" s="139">
        <v>0.4</v>
      </c>
      <c r="I13" s="140">
        <v>0.55630000000000002</v>
      </c>
      <c r="J13" s="141">
        <v>5530.21</v>
      </c>
      <c r="K13" s="1"/>
    </row>
    <row r="14" spans="1:12" hidden="1" x14ac:dyDescent="0.25">
      <c r="A14" s="136" t="s">
        <v>28</v>
      </c>
      <c r="B14" s="137" t="s">
        <v>26</v>
      </c>
      <c r="C14" s="138" t="s">
        <v>27</v>
      </c>
      <c r="D14" s="139">
        <v>2</v>
      </c>
      <c r="E14" s="139">
        <v>3</v>
      </c>
      <c r="F14" s="139">
        <v>2</v>
      </c>
      <c r="G14" s="139" t="s">
        <v>20</v>
      </c>
      <c r="H14" s="139">
        <v>1.07</v>
      </c>
      <c r="I14" s="140">
        <v>0.23710000000000001</v>
      </c>
      <c r="J14" s="141">
        <v>13060.42</v>
      </c>
      <c r="K14" s="40">
        <v>2</v>
      </c>
      <c r="L14" s="44">
        <f>J14*K14</f>
        <v>26120.84</v>
      </c>
    </row>
    <row r="15" spans="1:12" hidden="1" x14ac:dyDescent="0.25">
      <c r="A15" s="136" t="s">
        <v>29</v>
      </c>
      <c r="B15" s="144" t="s">
        <v>26</v>
      </c>
      <c r="C15" s="145" t="s">
        <v>30</v>
      </c>
      <c r="D15" s="139">
        <v>1</v>
      </c>
      <c r="E15" s="139">
        <v>1</v>
      </c>
      <c r="F15" s="139"/>
      <c r="G15" s="139" t="s">
        <v>24</v>
      </c>
      <c r="H15" s="139">
        <v>0.4</v>
      </c>
      <c r="I15" s="140">
        <v>0.55630000000000002</v>
      </c>
      <c r="J15" s="141">
        <v>5530.21</v>
      </c>
      <c r="K15" s="1"/>
    </row>
    <row r="16" spans="1:12" hidden="1" x14ac:dyDescent="0.25">
      <c r="A16" s="136" t="s">
        <v>31</v>
      </c>
      <c r="B16" s="137" t="s">
        <v>26</v>
      </c>
      <c r="C16" s="138" t="s">
        <v>30</v>
      </c>
      <c r="D16" s="139">
        <v>3</v>
      </c>
      <c r="E16" s="139">
        <v>4</v>
      </c>
      <c r="F16" s="139"/>
      <c r="G16" s="139" t="s">
        <v>32</v>
      </c>
      <c r="H16" s="139">
        <v>1.37</v>
      </c>
      <c r="I16" s="140">
        <v>0.1875</v>
      </c>
      <c r="J16" s="141">
        <v>16590.62</v>
      </c>
      <c r="K16" s="1"/>
    </row>
    <row r="17" spans="1:12" ht="30" hidden="1" x14ac:dyDescent="0.25">
      <c r="A17" s="136" t="s">
        <v>33</v>
      </c>
      <c r="B17" s="137" t="s">
        <v>34</v>
      </c>
      <c r="C17" s="138" t="s">
        <v>35</v>
      </c>
      <c r="D17" s="139">
        <v>1</v>
      </c>
      <c r="E17" s="139">
        <v>4</v>
      </c>
      <c r="F17" s="139"/>
      <c r="G17" s="139" t="s">
        <v>32</v>
      </c>
      <c r="H17" s="139">
        <v>1.37</v>
      </c>
      <c r="I17" s="140">
        <v>0.1875</v>
      </c>
      <c r="J17" s="141">
        <v>30537.45</v>
      </c>
      <c r="K17" s="1"/>
    </row>
    <row r="18" spans="1:12" ht="30" hidden="1" x14ac:dyDescent="0.25">
      <c r="A18" s="136" t="s">
        <v>36</v>
      </c>
      <c r="B18" s="137" t="s">
        <v>34</v>
      </c>
      <c r="C18" s="138" t="s">
        <v>35</v>
      </c>
      <c r="D18" s="139">
        <v>2</v>
      </c>
      <c r="E18" s="139">
        <v>7</v>
      </c>
      <c r="F18" s="139"/>
      <c r="G18" s="139" t="s">
        <v>16</v>
      </c>
      <c r="H18" s="139">
        <v>3.53</v>
      </c>
      <c r="I18" s="140">
        <v>7.1099999999999997E-2</v>
      </c>
      <c r="J18" s="141">
        <v>35564.910000000003</v>
      </c>
      <c r="K18" s="40"/>
      <c r="L18" s="44">
        <f>J18*K18</f>
        <v>0</v>
      </c>
    </row>
    <row r="19" spans="1:12" hidden="1" x14ac:dyDescent="0.25">
      <c r="A19" s="136" t="s">
        <v>37</v>
      </c>
      <c r="B19" s="144" t="s">
        <v>38</v>
      </c>
      <c r="C19" s="145" t="s">
        <v>39</v>
      </c>
      <c r="D19" s="139">
        <v>1</v>
      </c>
      <c r="E19" s="139">
        <v>1</v>
      </c>
      <c r="F19" s="139"/>
      <c r="G19" s="139" t="s">
        <v>24</v>
      </c>
      <c r="H19" s="139">
        <v>0.4</v>
      </c>
      <c r="I19" s="140">
        <v>0.55630000000000002</v>
      </c>
      <c r="J19" s="141">
        <v>7051.56</v>
      </c>
      <c r="K19" s="1"/>
    </row>
    <row r="20" spans="1:12" ht="30" hidden="1" x14ac:dyDescent="0.25">
      <c r="A20" s="136" t="s">
        <v>40</v>
      </c>
      <c r="B20" s="137" t="s">
        <v>38</v>
      </c>
      <c r="C20" s="138" t="s">
        <v>39</v>
      </c>
      <c r="D20" s="139">
        <v>2</v>
      </c>
      <c r="E20" s="139">
        <v>3</v>
      </c>
      <c r="F20" s="139">
        <v>2</v>
      </c>
      <c r="G20" s="139" t="s">
        <v>20</v>
      </c>
      <c r="H20" s="139">
        <v>1.07</v>
      </c>
      <c r="I20" s="140">
        <v>0.23710000000000001</v>
      </c>
      <c r="J20" s="141">
        <v>12581.77</v>
      </c>
      <c r="K20" s="40">
        <v>4</v>
      </c>
      <c r="L20" s="44">
        <f>J20*K20</f>
        <v>50327.08</v>
      </c>
    </row>
    <row r="21" spans="1:12" ht="20.25" hidden="1" customHeight="1" x14ac:dyDescent="0.25">
      <c r="A21" s="136" t="s">
        <v>41</v>
      </c>
      <c r="B21" s="144" t="s">
        <v>42</v>
      </c>
      <c r="C21" s="145" t="s">
        <v>43</v>
      </c>
      <c r="D21" s="139">
        <v>1</v>
      </c>
      <c r="E21" s="139">
        <v>2</v>
      </c>
      <c r="F21" s="139"/>
      <c r="G21" s="139" t="s">
        <v>44</v>
      </c>
      <c r="H21" s="139">
        <v>0.76</v>
      </c>
      <c r="I21" s="140">
        <v>0.41670000000000001</v>
      </c>
      <c r="J21" s="141">
        <v>190184.89</v>
      </c>
      <c r="K21" s="1"/>
    </row>
    <row r="22" spans="1:12" ht="30" hidden="1" x14ac:dyDescent="0.25">
      <c r="A22" s="136" t="s">
        <v>45</v>
      </c>
      <c r="B22" s="137" t="s">
        <v>42</v>
      </c>
      <c r="C22" s="138" t="s">
        <v>43</v>
      </c>
      <c r="D22" s="139">
        <v>2</v>
      </c>
      <c r="E22" s="139">
        <v>4</v>
      </c>
      <c r="F22" s="139"/>
      <c r="G22" s="139" t="s">
        <v>32</v>
      </c>
      <c r="H22" s="139">
        <v>1.37</v>
      </c>
      <c r="I22" s="140">
        <v>0.1875</v>
      </c>
      <c r="J22" s="141">
        <v>18469.5</v>
      </c>
      <c r="K22" s="1"/>
    </row>
    <row r="23" spans="1:12" hidden="1" x14ac:dyDescent="0.25">
      <c r="A23" s="136" t="s">
        <v>46</v>
      </c>
      <c r="B23" s="144" t="s">
        <v>47</v>
      </c>
      <c r="C23" s="145" t="s">
        <v>48</v>
      </c>
      <c r="D23" s="139">
        <v>1</v>
      </c>
      <c r="E23" s="139">
        <v>1</v>
      </c>
      <c r="F23" s="139"/>
      <c r="G23" s="139" t="s">
        <v>24</v>
      </c>
      <c r="H23" s="139">
        <v>0.4</v>
      </c>
      <c r="I23" s="140">
        <v>0.55630000000000002</v>
      </c>
      <c r="J23" s="141">
        <v>3253.3622869880355</v>
      </c>
      <c r="K23" s="1"/>
    </row>
    <row r="24" spans="1:12" hidden="1" x14ac:dyDescent="0.25">
      <c r="A24" s="136" t="s">
        <v>49</v>
      </c>
      <c r="B24" s="144" t="s">
        <v>50</v>
      </c>
      <c r="C24" s="145" t="s">
        <v>51</v>
      </c>
      <c r="D24" s="139">
        <v>1</v>
      </c>
      <c r="E24" s="139">
        <v>1</v>
      </c>
      <c r="F24" s="139"/>
      <c r="G24" s="139" t="s">
        <v>24</v>
      </c>
      <c r="H24" s="139">
        <v>0.4</v>
      </c>
      <c r="I24" s="140">
        <v>0.55630000000000002</v>
      </c>
      <c r="J24" s="141">
        <v>4979.2419105574591</v>
      </c>
      <c r="K24" s="1"/>
    </row>
    <row r="25" spans="1:12" hidden="1" x14ac:dyDescent="0.25">
      <c r="A25" s="136" t="s">
        <v>52</v>
      </c>
      <c r="B25" s="144" t="s">
        <v>50</v>
      </c>
      <c r="C25" s="145" t="s">
        <v>53</v>
      </c>
      <c r="D25" s="139">
        <v>5</v>
      </c>
      <c r="E25" s="139">
        <v>2</v>
      </c>
      <c r="F25" s="139"/>
      <c r="G25" s="139" t="s">
        <v>44</v>
      </c>
      <c r="H25" s="139">
        <v>0.76</v>
      </c>
      <c r="I25" s="140">
        <v>0.41670000000000001</v>
      </c>
      <c r="J25" s="141">
        <v>6224.0523881968238</v>
      </c>
      <c r="K25" s="1"/>
    </row>
    <row r="26" spans="1:12" hidden="1" x14ac:dyDescent="0.25">
      <c r="A26" s="136" t="s">
        <v>54</v>
      </c>
      <c r="B26" s="144" t="s">
        <v>55</v>
      </c>
      <c r="C26" s="145" t="s">
        <v>56</v>
      </c>
      <c r="D26" s="139">
        <v>1</v>
      </c>
      <c r="E26" s="139">
        <v>1</v>
      </c>
      <c r="F26" s="139"/>
      <c r="G26" s="139" t="s">
        <v>24</v>
      </c>
      <c r="H26" s="139">
        <v>0.4</v>
      </c>
      <c r="I26" s="140">
        <v>0.55630000000000002</v>
      </c>
      <c r="J26" s="141">
        <v>7345.8170758816141</v>
      </c>
      <c r="K26" s="1"/>
    </row>
    <row r="27" spans="1:12" hidden="1" x14ac:dyDescent="0.25">
      <c r="A27" s="136" t="s">
        <v>57</v>
      </c>
      <c r="B27" s="144" t="s">
        <v>58</v>
      </c>
      <c r="C27" s="145" t="s">
        <v>59</v>
      </c>
      <c r="D27" s="139">
        <v>1</v>
      </c>
      <c r="E27" s="139">
        <v>1</v>
      </c>
      <c r="F27" s="139"/>
      <c r="G27" s="139" t="s">
        <v>24</v>
      </c>
      <c r="H27" s="139">
        <v>0.4</v>
      </c>
      <c r="I27" s="140">
        <v>0.55630000000000002</v>
      </c>
      <c r="J27" s="141">
        <v>2636.5892137515784</v>
      </c>
      <c r="K27" s="1"/>
    </row>
    <row r="28" spans="1:12" hidden="1" x14ac:dyDescent="0.25">
      <c r="A28" s="136" t="s">
        <v>60</v>
      </c>
      <c r="B28" s="144" t="s">
        <v>61</v>
      </c>
      <c r="C28" s="145" t="s">
        <v>62</v>
      </c>
      <c r="D28" s="139">
        <v>1</v>
      </c>
      <c r="E28" s="139">
        <v>2</v>
      </c>
      <c r="F28" s="139"/>
      <c r="G28" s="139" t="s">
        <v>44</v>
      </c>
      <c r="H28" s="139">
        <v>0.76</v>
      </c>
      <c r="I28" s="140">
        <v>0.41670000000000001</v>
      </c>
      <c r="J28" s="141">
        <v>17492.990952968648</v>
      </c>
      <c r="K28" s="1"/>
    </row>
    <row r="29" spans="1:12" hidden="1" x14ac:dyDescent="0.25">
      <c r="A29" s="136" t="s">
        <v>63</v>
      </c>
      <c r="B29" s="144" t="s">
        <v>64</v>
      </c>
      <c r="C29" s="145" t="s">
        <v>65</v>
      </c>
      <c r="D29" s="139">
        <v>1</v>
      </c>
      <c r="E29" s="139">
        <v>2</v>
      </c>
      <c r="F29" s="139"/>
      <c r="G29" s="139" t="s">
        <v>44</v>
      </c>
      <c r="H29" s="139">
        <v>0.76</v>
      </c>
      <c r="I29" s="140">
        <v>0.41670000000000001</v>
      </c>
      <c r="J29" s="141">
        <v>17041.728916483051</v>
      </c>
      <c r="K29" s="1"/>
    </row>
    <row r="30" spans="1:12" ht="30" hidden="1" x14ac:dyDescent="0.25">
      <c r="A30" s="136" t="s">
        <v>66</v>
      </c>
      <c r="B30" s="137" t="s">
        <v>67</v>
      </c>
      <c r="C30" s="138" t="s">
        <v>68</v>
      </c>
      <c r="D30" s="139">
        <v>1</v>
      </c>
      <c r="E30" s="139">
        <v>3</v>
      </c>
      <c r="F30" s="139">
        <v>2</v>
      </c>
      <c r="G30" s="139" t="s">
        <v>20</v>
      </c>
      <c r="H30" s="139">
        <v>1.07</v>
      </c>
      <c r="I30" s="140">
        <v>0.23710000000000001</v>
      </c>
      <c r="J30" s="141">
        <v>26134.18</v>
      </c>
      <c r="K30" s="146">
        <v>1</v>
      </c>
      <c r="L30" s="147">
        <f>K30*J30</f>
        <v>26134.18</v>
      </c>
    </row>
    <row r="31" spans="1:12" ht="30" hidden="1" x14ac:dyDescent="0.25">
      <c r="A31" s="136" t="s">
        <v>69</v>
      </c>
      <c r="B31" s="144" t="s">
        <v>70</v>
      </c>
      <c r="C31" s="148" t="s">
        <v>71</v>
      </c>
      <c r="D31" s="139">
        <v>1</v>
      </c>
      <c r="E31" s="139">
        <v>7</v>
      </c>
      <c r="F31" s="139"/>
      <c r="G31" s="139" t="s">
        <v>16</v>
      </c>
      <c r="H31" s="139">
        <v>3.53</v>
      </c>
      <c r="I31" s="140">
        <v>7.1099999999999997E-2</v>
      </c>
      <c r="J31" s="141">
        <v>46697.62</v>
      </c>
      <c r="K31" s="146"/>
      <c r="L31" s="147">
        <f>J31*K31</f>
        <v>0</v>
      </c>
    </row>
    <row r="32" spans="1:12" ht="45" hidden="1" x14ac:dyDescent="0.25">
      <c r="A32" s="136" t="s">
        <v>72</v>
      </c>
      <c r="B32" s="137" t="s">
        <v>73</v>
      </c>
      <c r="C32" s="148" t="s">
        <v>74</v>
      </c>
      <c r="D32" s="139">
        <v>1</v>
      </c>
      <c r="E32" s="139">
        <v>14</v>
      </c>
      <c r="F32" s="139">
        <v>2</v>
      </c>
      <c r="G32" s="139" t="s">
        <v>75</v>
      </c>
      <c r="H32" s="139">
        <v>10.11</v>
      </c>
      <c r="I32" s="140">
        <v>2.1499999999999998E-2</v>
      </c>
      <c r="J32" s="141">
        <v>221483.14</v>
      </c>
      <c r="K32" s="40">
        <v>4</v>
      </c>
      <c r="L32" s="44">
        <f>J32*K32</f>
        <v>885932.56</v>
      </c>
    </row>
    <row r="33" spans="1:12" hidden="1" x14ac:dyDescent="0.25">
      <c r="A33" s="136" t="s">
        <v>76</v>
      </c>
      <c r="B33" s="144" t="s">
        <v>77</v>
      </c>
      <c r="C33" s="145" t="s">
        <v>78</v>
      </c>
      <c r="D33" s="139">
        <v>1</v>
      </c>
      <c r="E33" s="139">
        <v>2</v>
      </c>
      <c r="F33" s="139"/>
      <c r="G33" s="139" t="s">
        <v>44</v>
      </c>
      <c r="H33" s="139">
        <v>0.76</v>
      </c>
      <c r="I33" s="140">
        <v>0.41670000000000001</v>
      </c>
      <c r="J33" s="141">
        <v>22363.155295553293</v>
      </c>
      <c r="K33" s="1"/>
    </row>
    <row r="34" spans="1:12" hidden="1" x14ac:dyDescent="0.25">
      <c r="A34" s="136" t="s">
        <v>79</v>
      </c>
      <c r="B34" s="144" t="s">
        <v>80</v>
      </c>
      <c r="C34" s="145" t="s">
        <v>81</v>
      </c>
      <c r="D34" s="139">
        <v>1</v>
      </c>
      <c r="E34" s="139">
        <v>7</v>
      </c>
      <c r="F34" s="139"/>
      <c r="G34" s="139" t="s">
        <v>16</v>
      </c>
      <c r="H34" s="139">
        <v>3.53</v>
      </c>
      <c r="I34" s="140">
        <v>7.1099999999999997E-2</v>
      </c>
      <c r="J34" s="141">
        <v>43596.42</v>
      </c>
      <c r="K34" s="146"/>
      <c r="L34" s="147">
        <f>J34*K34</f>
        <v>0</v>
      </c>
    </row>
    <row r="35" spans="1:12" ht="45" hidden="1" x14ac:dyDescent="0.25">
      <c r="A35" s="136" t="s">
        <v>82</v>
      </c>
      <c r="B35" s="137" t="s">
        <v>83</v>
      </c>
      <c r="C35" s="148" t="s">
        <v>84</v>
      </c>
      <c r="D35" s="139">
        <v>1</v>
      </c>
      <c r="E35" s="139">
        <v>14</v>
      </c>
      <c r="F35" s="139">
        <v>2</v>
      </c>
      <c r="G35" s="139" t="s">
        <v>75</v>
      </c>
      <c r="H35" s="139">
        <v>10.11</v>
      </c>
      <c r="I35" s="140">
        <v>2.1499999999999998E-2</v>
      </c>
      <c r="J35" s="141">
        <v>218381.94</v>
      </c>
      <c r="K35" s="40">
        <v>3</v>
      </c>
      <c r="L35" s="44">
        <f>J35*K35</f>
        <v>655145.82000000007</v>
      </c>
    </row>
    <row r="36" spans="1:12" ht="30" hidden="1" x14ac:dyDescent="0.25">
      <c r="A36" s="136" t="s">
        <v>85</v>
      </c>
      <c r="B36" s="137" t="s">
        <v>86</v>
      </c>
      <c r="C36" s="138" t="s">
        <v>87</v>
      </c>
      <c r="D36" s="139">
        <v>1</v>
      </c>
      <c r="E36" s="139">
        <v>3</v>
      </c>
      <c r="F36" s="139">
        <v>2</v>
      </c>
      <c r="G36" s="139" t="s">
        <v>20</v>
      </c>
      <c r="H36" s="139">
        <v>1.07</v>
      </c>
      <c r="I36" s="140">
        <v>0.23710000000000001</v>
      </c>
      <c r="J36" s="141">
        <v>20290.97</v>
      </c>
      <c r="K36" s="142">
        <v>12</v>
      </c>
      <c r="L36" s="143">
        <f>J36*K36</f>
        <v>243491.64</v>
      </c>
    </row>
    <row r="37" spans="1:12" ht="30" hidden="1" x14ac:dyDescent="0.25">
      <c r="A37" s="136" t="s">
        <v>88</v>
      </c>
      <c r="B37" s="137" t="s">
        <v>89</v>
      </c>
      <c r="C37" s="138" t="s">
        <v>90</v>
      </c>
      <c r="D37" s="139">
        <v>1</v>
      </c>
      <c r="E37" s="139">
        <v>3</v>
      </c>
      <c r="F37" s="139">
        <v>2</v>
      </c>
      <c r="G37" s="139" t="s">
        <v>20</v>
      </c>
      <c r="H37" s="139">
        <v>1.07</v>
      </c>
      <c r="I37" s="140">
        <v>0.23710000000000001</v>
      </c>
      <c r="J37" s="141">
        <v>14475.64</v>
      </c>
      <c r="K37" s="40">
        <v>4</v>
      </c>
      <c r="L37" s="44">
        <f>J37*K37</f>
        <v>57902.559999999998</v>
      </c>
    </row>
    <row r="38" spans="1:12" ht="30" hidden="1" x14ac:dyDescent="0.25">
      <c r="A38" s="136" t="s">
        <v>91</v>
      </c>
      <c r="B38" s="137" t="s">
        <v>92</v>
      </c>
      <c r="C38" s="148" t="s">
        <v>93</v>
      </c>
      <c r="D38" s="139">
        <v>5</v>
      </c>
      <c r="E38" s="139">
        <v>4</v>
      </c>
      <c r="F38" s="139"/>
      <c r="G38" s="139" t="s">
        <v>32</v>
      </c>
      <c r="H38" s="139">
        <v>1.37</v>
      </c>
      <c r="I38" s="140">
        <v>0.1875</v>
      </c>
      <c r="J38" s="141">
        <v>16866.804190521969</v>
      </c>
      <c r="K38" s="1"/>
    </row>
    <row r="39" spans="1:12" ht="30" hidden="1" x14ac:dyDescent="0.25">
      <c r="A39" s="136" t="s">
        <v>94</v>
      </c>
      <c r="B39" s="137" t="s">
        <v>92</v>
      </c>
      <c r="C39" s="138" t="s">
        <v>95</v>
      </c>
      <c r="D39" s="139">
        <v>4</v>
      </c>
      <c r="E39" s="139">
        <v>4</v>
      </c>
      <c r="F39" s="139"/>
      <c r="G39" s="139" t="s">
        <v>32</v>
      </c>
      <c r="H39" s="139">
        <v>1.37</v>
      </c>
      <c r="I39" s="140">
        <v>0.1875</v>
      </c>
      <c r="J39" s="141">
        <v>16973.88139149117</v>
      </c>
      <c r="K39" s="1"/>
    </row>
    <row r="40" spans="1:12" hidden="1" x14ac:dyDescent="0.25">
      <c r="A40" s="136" t="s">
        <v>96</v>
      </c>
      <c r="B40" s="144" t="s">
        <v>97</v>
      </c>
      <c r="C40" s="145" t="s">
        <v>98</v>
      </c>
      <c r="D40" s="139">
        <v>1</v>
      </c>
      <c r="E40" s="139">
        <v>8</v>
      </c>
      <c r="F40" s="139"/>
      <c r="G40" s="139" t="s">
        <v>99</v>
      </c>
      <c r="H40" s="139">
        <v>4.4400000000000004</v>
      </c>
      <c r="I40" s="140">
        <v>7.7700000000000005E-2</v>
      </c>
      <c r="J40" s="141">
        <v>101745</v>
      </c>
      <c r="K40" s="1"/>
    </row>
    <row r="41" spans="1:12" hidden="1" x14ac:dyDescent="0.25">
      <c r="A41" s="136" t="s">
        <v>100</v>
      </c>
      <c r="B41" s="144" t="s">
        <v>101</v>
      </c>
      <c r="C41" s="145" t="s">
        <v>102</v>
      </c>
      <c r="D41" s="139">
        <v>1</v>
      </c>
      <c r="E41" s="139">
        <v>17</v>
      </c>
      <c r="F41" s="139"/>
      <c r="G41" s="139" t="s">
        <v>103</v>
      </c>
      <c r="H41" s="139">
        <v>29.17</v>
      </c>
      <c r="I41" s="140">
        <v>6.8999999999999999E-3</v>
      </c>
      <c r="J41" s="141">
        <v>876507.15923986328</v>
      </c>
      <c r="K41" s="1"/>
    </row>
    <row r="42" spans="1:12" hidden="1" x14ac:dyDescent="0.25">
      <c r="A42" s="136" t="s">
        <v>104</v>
      </c>
      <c r="B42" s="137" t="s">
        <v>105</v>
      </c>
      <c r="C42" s="138" t="s">
        <v>106</v>
      </c>
      <c r="D42" s="139">
        <v>1</v>
      </c>
      <c r="E42" s="139">
        <v>3</v>
      </c>
      <c r="F42" s="139">
        <v>2</v>
      </c>
      <c r="G42" s="139" t="s">
        <v>20</v>
      </c>
      <c r="H42" s="139">
        <v>1.07</v>
      </c>
      <c r="I42" s="140">
        <v>0.23710000000000001</v>
      </c>
      <c r="J42" s="141">
        <v>16264.14</v>
      </c>
      <c r="K42" s="40">
        <v>4</v>
      </c>
      <c r="L42" s="44">
        <f>J42*K42</f>
        <v>65056.56</v>
      </c>
    </row>
    <row r="43" spans="1:12" hidden="1" x14ac:dyDescent="0.25">
      <c r="A43" s="136" t="s">
        <v>107</v>
      </c>
      <c r="B43" s="144" t="s">
        <v>105</v>
      </c>
      <c r="C43" s="145" t="s">
        <v>108</v>
      </c>
      <c r="D43" s="139">
        <v>1</v>
      </c>
      <c r="E43" s="139">
        <v>1</v>
      </c>
      <c r="F43" s="139"/>
      <c r="G43" s="139" t="s">
        <v>24</v>
      </c>
      <c r="H43" s="139">
        <v>0.4</v>
      </c>
      <c r="I43" s="140">
        <v>0.55630000000000002</v>
      </c>
      <c r="J43" s="141">
        <v>5110.0565321161366</v>
      </c>
      <c r="K43" s="1"/>
    </row>
    <row r="44" spans="1:12" hidden="1" x14ac:dyDescent="0.25">
      <c r="A44" s="136" t="s">
        <v>109</v>
      </c>
      <c r="B44" s="137" t="s">
        <v>105</v>
      </c>
      <c r="C44" s="138" t="s">
        <v>108</v>
      </c>
      <c r="D44" s="139">
        <v>4</v>
      </c>
      <c r="E44" s="139">
        <v>5</v>
      </c>
      <c r="F44" s="139">
        <v>1</v>
      </c>
      <c r="G44" s="139" t="s">
        <v>110</v>
      </c>
      <c r="H44" s="139">
        <v>2.16</v>
      </c>
      <c r="I44" s="140">
        <v>0.32500000000000001</v>
      </c>
      <c r="J44" s="141">
        <v>22440.23</v>
      </c>
      <c r="K44" s="146">
        <v>1</v>
      </c>
      <c r="L44" s="147">
        <f>K44*J44</f>
        <v>22440.23</v>
      </c>
    </row>
    <row r="45" spans="1:12" ht="30" hidden="1" x14ac:dyDescent="0.25">
      <c r="A45" s="37" t="s">
        <v>111</v>
      </c>
      <c r="B45" s="38" t="s">
        <v>112</v>
      </c>
      <c r="C45" s="149" t="s">
        <v>113</v>
      </c>
      <c r="D45" s="40">
        <v>1</v>
      </c>
      <c r="E45" s="40">
        <v>6</v>
      </c>
      <c r="F45" s="40">
        <v>2</v>
      </c>
      <c r="G45" s="40" t="s">
        <v>114</v>
      </c>
      <c r="H45" s="40">
        <v>2.68</v>
      </c>
      <c r="I45" s="41">
        <v>8.7599999999999997E-2</v>
      </c>
      <c r="J45" s="150">
        <v>57381.38</v>
      </c>
      <c r="K45" s="40">
        <v>2</v>
      </c>
      <c r="L45" s="44">
        <f>J45*K45</f>
        <v>114762.76</v>
      </c>
    </row>
    <row r="46" spans="1:12" hidden="1" x14ac:dyDescent="0.25">
      <c r="A46" s="136" t="s">
        <v>115</v>
      </c>
      <c r="B46" s="144" t="s">
        <v>116</v>
      </c>
      <c r="C46" s="145" t="s">
        <v>117</v>
      </c>
      <c r="D46" s="139">
        <v>1</v>
      </c>
      <c r="E46" s="139">
        <v>9</v>
      </c>
      <c r="F46" s="139"/>
      <c r="G46" s="139" t="s">
        <v>118</v>
      </c>
      <c r="H46" s="139">
        <v>4.88</v>
      </c>
      <c r="I46" s="140">
        <v>5.8400000000000001E-2</v>
      </c>
      <c r="J46" s="141">
        <v>114045.1691086193</v>
      </c>
      <c r="K46" s="1"/>
    </row>
    <row r="47" spans="1:12" ht="30" hidden="1" x14ac:dyDescent="0.25">
      <c r="A47" s="37" t="s">
        <v>119</v>
      </c>
      <c r="B47" s="38" t="s">
        <v>120</v>
      </c>
      <c r="C47" s="149" t="s">
        <v>121</v>
      </c>
      <c r="D47" s="40">
        <v>1</v>
      </c>
      <c r="E47" s="40">
        <v>6</v>
      </c>
      <c r="F47" s="40">
        <v>2</v>
      </c>
      <c r="G47" s="40" t="s">
        <v>114</v>
      </c>
      <c r="H47" s="40">
        <v>2.68</v>
      </c>
      <c r="I47" s="41">
        <v>8.7599999999999997E-2</v>
      </c>
      <c r="J47" s="150">
        <v>76462.47</v>
      </c>
      <c r="K47" s="40">
        <v>48</v>
      </c>
      <c r="L47" s="44">
        <f>J47*K47</f>
        <v>3670198.56</v>
      </c>
    </row>
    <row r="48" spans="1:12" hidden="1" x14ac:dyDescent="0.25">
      <c r="A48" s="136" t="s">
        <v>122</v>
      </c>
      <c r="B48" s="144" t="s">
        <v>123</v>
      </c>
      <c r="C48" s="145" t="s">
        <v>124</v>
      </c>
      <c r="D48" s="139">
        <v>1</v>
      </c>
      <c r="E48" s="139">
        <v>1</v>
      </c>
      <c r="F48" s="139"/>
      <c r="G48" s="139" t="s">
        <v>24</v>
      </c>
      <c r="H48" s="139">
        <v>0.4</v>
      </c>
      <c r="I48" s="140">
        <v>0.55630000000000002</v>
      </c>
      <c r="J48" s="141">
        <v>3630.6507726069012</v>
      </c>
      <c r="K48" s="1"/>
    </row>
    <row r="49" spans="1:12" ht="30" hidden="1" x14ac:dyDescent="0.25">
      <c r="A49" s="136" t="s">
        <v>125</v>
      </c>
      <c r="B49" s="137" t="s">
        <v>123</v>
      </c>
      <c r="C49" s="138" t="s">
        <v>124</v>
      </c>
      <c r="D49" s="139">
        <v>3</v>
      </c>
      <c r="E49" s="139">
        <v>3</v>
      </c>
      <c r="F49" s="139">
        <v>1</v>
      </c>
      <c r="G49" s="139" t="s">
        <v>20</v>
      </c>
      <c r="H49" s="139">
        <v>1.07</v>
      </c>
      <c r="I49" s="140">
        <v>0.23710000000000001</v>
      </c>
      <c r="J49" s="141">
        <v>8536.3050434383949</v>
      </c>
      <c r="K49" s="146">
        <v>12</v>
      </c>
      <c r="L49" s="147">
        <f>J49*K49</f>
        <v>102435.66052126074</v>
      </c>
    </row>
    <row r="50" spans="1:12" ht="45" hidden="1" x14ac:dyDescent="0.25">
      <c r="A50" s="136" t="s">
        <v>126</v>
      </c>
      <c r="B50" s="137" t="s">
        <v>127</v>
      </c>
      <c r="C50" s="138" t="s">
        <v>128</v>
      </c>
      <c r="D50" s="139">
        <v>15</v>
      </c>
      <c r="E50" s="139">
        <v>7</v>
      </c>
      <c r="F50" s="139"/>
      <c r="G50" s="139" t="s">
        <v>16</v>
      </c>
      <c r="H50" s="139">
        <v>3.53</v>
      </c>
      <c r="I50" s="140">
        <v>7.1099999999999997E-2</v>
      </c>
      <c r="J50" s="141">
        <v>31688.041050807402</v>
      </c>
      <c r="K50" s="40"/>
      <c r="L50" s="44">
        <f>J50*K50</f>
        <v>0</v>
      </c>
    </row>
    <row r="51" spans="1:12" hidden="1" x14ac:dyDescent="0.25">
      <c r="A51" s="136" t="s">
        <v>129</v>
      </c>
      <c r="B51" s="137" t="s">
        <v>130</v>
      </c>
      <c r="C51" s="138" t="s">
        <v>131</v>
      </c>
      <c r="D51" s="139">
        <v>1</v>
      </c>
      <c r="E51" s="139">
        <v>13</v>
      </c>
      <c r="F51" s="139"/>
      <c r="G51" s="139" t="s">
        <v>132</v>
      </c>
      <c r="H51" s="139">
        <v>8.07</v>
      </c>
      <c r="I51" s="140">
        <v>3.32E-2</v>
      </c>
      <c r="J51" s="141">
        <v>81482.399274805313</v>
      </c>
      <c r="K51" s="1"/>
    </row>
    <row r="52" spans="1:12" hidden="1" x14ac:dyDescent="0.25">
      <c r="A52" s="136" t="s">
        <v>133</v>
      </c>
      <c r="B52" s="144" t="s">
        <v>134</v>
      </c>
      <c r="C52" s="145" t="s">
        <v>135</v>
      </c>
      <c r="D52" s="139">
        <v>1</v>
      </c>
      <c r="E52" s="139">
        <v>1</v>
      </c>
      <c r="F52" s="139"/>
      <c r="G52" s="139" t="s">
        <v>24</v>
      </c>
      <c r="H52" s="139">
        <v>0.4</v>
      </c>
      <c r="I52" s="140">
        <v>0.55630000000000002</v>
      </c>
      <c r="J52" s="141">
        <v>4287.3943330291386</v>
      </c>
      <c r="K52" s="1"/>
    </row>
    <row r="53" spans="1:12" hidden="1" x14ac:dyDescent="0.25">
      <c r="A53" s="136" t="s">
        <v>136</v>
      </c>
      <c r="B53" s="144" t="s">
        <v>137</v>
      </c>
      <c r="C53" s="145" t="s">
        <v>138</v>
      </c>
      <c r="D53" s="139" t="s">
        <v>139</v>
      </c>
      <c r="E53" s="139">
        <v>1</v>
      </c>
      <c r="F53" s="139"/>
      <c r="G53" s="139" t="s">
        <v>24</v>
      </c>
      <c r="H53" s="139">
        <v>0.4</v>
      </c>
      <c r="I53" s="140">
        <v>0.55630000000000002</v>
      </c>
      <c r="J53" s="141">
        <v>7100.1646559292367</v>
      </c>
      <c r="K53" s="1"/>
    </row>
    <row r="54" spans="1:12" ht="45" hidden="1" x14ac:dyDescent="0.25">
      <c r="A54" s="136" t="s">
        <v>140</v>
      </c>
      <c r="B54" s="137" t="s">
        <v>137</v>
      </c>
      <c r="C54" s="138" t="s">
        <v>138</v>
      </c>
      <c r="D54" s="139">
        <v>4</v>
      </c>
      <c r="E54" s="139">
        <v>3</v>
      </c>
      <c r="F54" s="139">
        <v>2</v>
      </c>
      <c r="G54" s="139" t="s">
        <v>20</v>
      </c>
      <c r="H54" s="139">
        <v>1.07</v>
      </c>
      <c r="I54" s="140">
        <v>0.23710000000000001</v>
      </c>
      <c r="J54" s="141">
        <v>20421.580000000002</v>
      </c>
      <c r="K54" s="40">
        <v>16</v>
      </c>
      <c r="L54" s="44">
        <f>J54*K54</f>
        <v>326745.28000000003</v>
      </c>
    </row>
    <row r="55" spans="1:12" hidden="1" x14ac:dyDescent="0.25">
      <c r="A55" s="136" t="s">
        <v>141</v>
      </c>
      <c r="B55" s="144" t="s">
        <v>142</v>
      </c>
      <c r="C55" s="145" t="s">
        <v>143</v>
      </c>
      <c r="D55" s="139">
        <v>1</v>
      </c>
      <c r="E55" s="139">
        <v>1</v>
      </c>
      <c r="F55" s="139"/>
      <c r="G55" s="139" t="s">
        <v>24</v>
      </c>
      <c r="H55" s="139">
        <v>0.4</v>
      </c>
      <c r="I55" s="140">
        <v>0.55630000000000002</v>
      </c>
      <c r="J55" s="141">
        <v>7616.234543290213</v>
      </c>
      <c r="K55" s="1"/>
    </row>
    <row r="56" spans="1:12" hidden="1" x14ac:dyDescent="0.25">
      <c r="A56" s="136" t="s">
        <v>144</v>
      </c>
      <c r="B56" s="144" t="s">
        <v>142</v>
      </c>
      <c r="C56" s="145" t="s">
        <v>145</v>
      </c>
      <c r="D56" s="139">
        <v>1</v>
      </c>
      <c r="E56" s="139">
        <v>1</v>
      </c>
      <c r="F56" s="139"/>
      <c r="G56" s="139" t="s">
        <v>24</v>
      </c>
      <c r="H56" s="139">
        <v>0.4</v>
      </c>
      <c r="I56" s="140">
        <v>0.55630000000000002</v>
      </c>
      <c r="J56" s="141">
        <v>2570.4791583604469</v>
      </c>
      <c r="K56" s="1"/>
    </row>
    <row r="57" spans="1:12" hidden="1" x14ac:dyDescent="0.25">
      <c r="A57" s="136" t="s">
        <v>146</v>
      </c>
      <c r="B57" s="144" t="s">
        <v>147</v>
      </c>
      <c r="C57" s="145" t="s">
        <v>148</v>
      </c>
      <c r="D57" s="139">
        <v>1</v>
      </c>
      <c r="E57" s="139">
        <v>2</v>
      </c>
      <c r="F57" s="139"/>
      <c r="G57" s="139" t="s">
        <v>44</v>
      </c>
      <c r="H57" s="139">
        <v>0.76</v>
      </c>
      <c r="I57" s="140">
        <v>0.41670000000000001</v>
      </c>
      <c r="J57" s="141">
        <v>7318.4708224904743</v>
      </c>
      <c r="K57" s="1"/>
    </row>
    <row r="58" spans="1:12" ht="60" hidden="1" x14ac:dyDescent="0.25">
      <c r="A58" s="136" t="s">
        <v>149</v>
      </c>
      <c r="B58" s="144" t="s">
        <v>150</v>
      </c>
      <c r="C58" s="148" t="s">
        <v>151</v>
      </c>
      <c r="D58" s="139">
        <v>2</v>
      </c>
      <c r="E58" s="139">
        <v>2</v>
      </c>
      <c r="F58" s="139"/>
      <c r="G58" s="139" t="s">
        <v>44</v>
      </c>
      <c r="H58" s="139">
        <v>0.76</v>
      </c>
      <c r="I58" s="140">
        <v>0.41670000000000001</v>
      </c>
      <c r="J58" s="141">
        <v>7769.498183190788</v>
      </c>
      <c r="K58" s="1"/>
    </row>
    <row r="59" spans="1:12" hidden="1" x14ac:dyDescent="0.25">
      <c r="A59" s="136" t="s">
        <v>152</v>
      </c>
      <c r="B59" s="144" t="s">
        <v>153</v>
      </c>
      <c r="C59" s="145" t="s">
        <v>154</v>
      </c>
      <c r="D59" s="139">
        <v>1</v>
      </c>
      <c r="E59" s="139">
        <v>1</v>
      </c>
      <c r="F59" s="139"/>
      <c r="G59" s="139" t="s">
        <v>24</v>
      </c>
      <c r="H59" s="139">
        <v>0.4</v>
      </c>
      <c r="I59" s="140">
        <v>0.55630000000000002</v>
      </c>
      <c r="J59" s="141">
        <v>4003.4061634712607</v>
      </c>
      <c r="K59" s="1"/>
    </row>
    <row r="60" spans="1:12" hidden="1" x14ac:dyDescent="0.25">
      <c r="A60" s="136" t="s">
        <v>155</v>
      </c>
      <c r="B60" s="137" t="s">
        <v>153</v>
      </c>
      <c r="C60" s="138" t="s">
        <v>154</v>
      </c>
      <c r="D60" s="139">
        <v>3</v>
      </c>
      <c r="E60" s="139">
        <v>4</v>
      </c>
      <c r="F60" s="139"/>
      <c r="G60" s="139" t="s">
        <v>32</v>
      </c>
      <c r="H60" s="139">
        <v>1.37</v>
      </c>
      <c r="I60" s="140">
        <v>0.1875</v>
      </c>
      <c r="J60" s="141">
        <v>12010.218490413778</v>
      </c>
      <c r="K60" s="1"/>
    </row>
    <row r="61" spans="1:12" ht="30" hidden="1" x14ac:dyDescent="0.25">
      <c r="A61" s="136" t="s">
        <v>156</v>
      </c>
      <c r="B61" s="137" t="s">
        <v>157</v>
      </c>
      <c r="C61" s="138" t="s">
        <v>158</v>
      </c>
      <c r="D61" s="139">
        <v>1</v>
      </c>
      <c r="E61" s="139">
        <v>3</v>
      </c>
      <c r="F61" s="139">
        <v>2</v>
      </c>
      <c r="G61" s="139" t="s">
        <v>20</v>
      </c>
      <c r="H61" s="139">
        <v>1.07</v>
      </c>
      <c r="I61" s="140">
        <v>0.23710000000000001</v>
      </c>
      <c r="J61" s="141">
        <v>16881.55</v>
      </c>
      <c r="K61" s="146">
        <v>2</v>
      </c>
      <c r="L61" s="147">
        <f>J61*K61</f>
        <v>33763.1</v>
      </c>
    </row>
    <row r="62" spans="1:12" ht="30" hidden="1" x14ac:dyDescent="0.25">
      <c r="A62" s="136" t="s">
        <v>159</v>
      </c>
      <c r="B62" s="137" t="s">
        <v>157</v>
      </c>
      <c r="C62" s="138" t="s">
        <v>158</v>
      </c>
      <c r="D62" s="139">
        <v>2</v>
      </c>
      <c r="E62" s="139">
        <v>5</v>
      </c>
      <c r="F62" s="139">
        <v>1</v>
      </c>
      <c r="G62" s="139" t="s">
        <v>110</v>
      </c>
      <c r="H62" s="139">
        <v>2.16</v>
      </c>
      <c r="I62" s="140">
        <v>0.32500000000000001</v>
      </c>
      <c r="J62" s="141">
        <v>24444.63</v>
      </c>
      <c r="K62" s="40">
        <v>1</v>
      </c>
      <c r="L62" s="44">
        <f>K62*J62</f>
        <v>24444.63</v>
      </c>
    </row>
    <row r="63" spans="1:12" hidden="1" x14ac:dyDescent="0.25">
      <c r="A63" s="136" t="s">
        <v>160</v>
      </c>
      <c r="B63" s="144" t="s">
        <v>161</v>
      </c>
      <c r="C63" s="145" t="s">
        <v>162</v>
      </c>
      <c r="D63" s="139">
        <v>1</v>
      </c>
      <c r="E63" s="139">
        <v>2</v>
      </c>
      <c r="F63" s="139"/>
      <c r="G63" s="139" t="s">
        <v>44</v>
      </c>
      <c r="H63" s="139">
        <v>0.76</v>
      </c>
      <c r="I63" s="140">
        <v>0.41670000000000001</v>
      </c>
      <c r="J63" s="141">
        <v>5803.1619946004885</v>
      </c>
      <c r="K63" s="1"/>
    </row>
    <row r="64" spans="1:12" ht="30" hidden="1" x14ac:dyDescent="0.25">
      <c r="A64" s="136" t="s">
        <v>163</v>
      </c>
      <c r="B64" s="137" t="s">
        <v>164</v>
      </c>
      <c r="C64" s="138" t="s">
        <v>165</v>
      </c>
      <c r="D64" s="139">
        <v>1</v>
      </c>
      <c r="E64" s="139">
        <v>4</v>
      </c>
      <c r="F64" s="139"/>
      <c r="G64" s="139" t="s">
        <v>32</v>
      </c>
      <c r="H64" s="139">
        <v>1.37</v>
      </c>
      <c r="I64" s="140">
        <v>0.1875</v>
      </c>
      <c r="J64" s="141">
        <v>12506.735516068784</v>
      </c>
      <c r="K64" s="1"/>
    </row>
    <row r="65" spans="1:12" hidden="1" x14ac:dyDescent="0.25">
      <c r="A65" s="136" t="s">
        <v>166</v>
      </c>
      <c r="B65" s="144" t="s">
        <v>164</v>
      </c>
      <c r="C65" s="145" t="s">
        <v>167</v>
      </c>
      <c r="D65" s="139">
        <v>1</v>
      </c>
      <c r="E65" s="139">
        <v>7</v>
      </c>
      <c r="F65" s="139"/>
      <c r="G65" s="139" t="s">
        <v>16</v>
      </c>
      <c r="H65" s="139">
        <v>3.53</v>
      </c>
      <c r="I65" s="140">
        <v>7.1099999999999997E-2</v>
      </c>
      <c r="J65" s="141">
        <v>41267.440000000002</v>
      </c>
      <c r="K65" s="40"/>
      <c r="L65" s="44">
        <f>J65*K65</f>
        <v>0</v>
      </c>
    </row>
    <row r="66" spans="1:12" hidden="1" x14ac:dyDescent="0.25">
      <c r="A66" s="136" t="s">
        <v>168</v>
      </c>
      <c r="B66" s="144" t="s">
        <v>169</v>
      </c>
      <c r="C66" s="145" t="s">
        <v>170</v>
      </c>
      <c r="D66" s="139" t="s">
        <v>171</v>
      </c>
      <c r="E66" s="139">
        <v>2</v>
      </c>
      <c r="F66" s="139"/>
      <c r="G66" s="139" t="s">
        <v>44</v>
      </c>
      <c r="H66" s="139">
        <v>0.76</v>
      </c>
      <c r="I66" s="140">
        <v>0.41670000000000001</v>
      </c>
      <c r="J66" s="141">
        <v>6351.4308082195421</v>
      </c>
      <c r="K66" s="1"/>
    </row>
    <row r="67" spans="1:12" ht="45" hidden="1" x14ac:dyDescent="0.25">
      <c r="A67" s="136" t="s">
        <v>172</v>
      </c>
      <c r="B67" s="137" t="s">
        <v>169</v>
      </c>
      <c r="C67" s="138" t="s">
        <v>170</v>
      </c>
      <c r="D67" s="139">
        <v>3</v>
      </c>
      <c r="E67" s="139">
        <v>4</v>
      </c>
      <c r="F67" s="139"/>
      <c r="G67" s="139" t="s">
        <v>32</v>
      </c>
      <c r="H67" s="139">
        <v>1.37</v>
      </c>
      <c r="I67" s="140">
        <v>0.1875</v>
      </c>
      <c r="J67" s="141">
        <v>6351.4308082195403</v>
      </c>
      <c r="K67" s="1"/>
    </row>
    <row r="68" spans="1:12" hidden="1" x14ac:dyDescent="0.25">
      <c r="A68" s="136" t="s">
        <v>173</v>
      </c>
      <c r="B68" s="144" t="s">
        <v>174</v>
      </c>
      <c r="C68" s="145" t="s">
        <v>175</v>
      </c>
      <c r="D68" s="139">
        <v>1</v>
      </c>
      <c r="E68" s="139">
        <v>8</v>
      </c>
      <c r="F68" s="139"/>
      <c r="G68" s="139" t="s">
        <v>99</v>
      </c>
      <c r="H68" s="139">
        <v>4.4400000000000004</v>
      </c>
      <c r="I68" s="140">
        <v>7.7700000000000005E-2</v>
      </c>
      <c r="J68" s="141">
        <v>107299.894486226</v>
      </c>
      <c r="K68" s="1"/>
    </row>
    <row r="69" spans="1:12" hidden="1" x14ac:dyDescent="0.25">
      <c r="A69" s="136" t="s">
        <v>176</v>
      </c>
      <c r="B69" s="137" t="s">
        <v>177</v>
      </c>
      <c r="C69" s="138" t="s">
        <v>178</v>
      </c>
      <c r="D69" s="139">
        <v>1</v>
      </c>
      <c r="E69" s="139">
        <v>14</v>
      </c>
      <c r="F69" s="139">
        <v>2</v>
      </c>
      <c r="G69" s="139" t="s">
        <v>75</v>
      </c>
      <c r="H69" s="139">
        <v>10.11</v>
      </c>
      <c r="I69" s="140">
        <v>2.1499999999999998E-2</v>
      </c>
      <c r="J69" s="141">
        <v>258682.96</v>
      </c>
      <c r="K69" s="40">
        <v>61</v>
      </c>
      <c r="L69" s="44">
        <f>J69*K69</f>
        <v>15779660.559999999</v>
      </c>
    </row>
    <row r="70" spans="1:12" hidden="1" x14ac:dyDescent="0.25">
      <c r="A70" s="37" t="s">
        <v>179</v>
      </c>
      <c r="B70" s="38" t="s">
        <v>180</v>
      </c>
      <c r="C70" s="149" t="s">
        <v>181</v>
      </c>
      <c r="D70" s="40">
        <v>1</v>
      </c>
      <c r="E70" s="40">
        <v>6</v>
      </c>
      <c r="F70" s="40">
        <v>2</v>
      </c>
      <c r="G70" s="40" t="s">
        <v>114</v>
      </c>
      <c r="H70" s="40">
        <v>2.68</v>
      </c>
      <c r="I70" s="41">
        <v>8.7599999999999997E-2</v>
      </c>
      <c r="J70" s="150">
        <v>50037.88</v>
      </c>
      <c r="K70" s="142">
        <v>1</v>
      </c>
      <c r="L70" s="143">
        <f>J70*K70</f>
        <v>50037.88</v>
      </c>
    </row>
    <row r="71" spans="1:12" ht="30" hidden="1" x14ac:dyDescent="0.25">
      <c r="A71" s="37" t="s">
        <v>182</v>
      </c>
      <c r="B71" s="38" t="s">
        <v>183</v>
      </c>
      <c r="C71" s="149" t="s">
        <v>184</v>
      </c>
      <c r="D71" s="40">
        <v>1</v>
      </c>
      <c r="E71" s="40">
        <v>6</v>
      </c>
      <c r="F71" s="40">
        <v>2</v>
      </c>
      <c r="G71" s="40" t="s">
        <v>114</v>
      </c>
      <c r="H71" s="40">
        <v>2.68</v>
      </c>
      <c r="I71" s="41">
        <v>8.7599999999999997E-2</v>
      </c>
      <c r="J71" s="150">
        <v>51510.16</v>
      </c>
      <c r="K71" s="40">
        <v>1</v>
      </c>
      <c r="L71" s="44">
        <f>J71*K71</f>
        <v>51510.16</v>
      </c>
    </row>
    <row r="72" spans="1:12" hidden="1" x14ac:dyDescent="0.25">
      <c r="A72" s="136" t="s">
        <v>185</v>
      </c>
      <c r="B72" s="144" t="s">
        <v>186</v>
      </c>
      <c r="C72" s="145" t="s">
        <v>187</v>
      </c>
      <c r="D72" s="139">
        <v>1</v>
      </c>
      <c r="E72" s="139">
        <v>10</v>
      </c>
      <c r="F72" s="139"/>
      <c r="G72" s="139" t="s">
        <v>188</v>
      </c>
      <c r="H72" s="139">
        <v>5.25</v>
      </c>
      <c r="I72" s="140">
        <v>5.79E-2</v>
      </c>
      <c r="J72" s="141">
        <v>114186.02809004282</v>
      </c>
      <c r="K72" s="1"/>
    </row>
    <row r="73" spans="1:12" hidden="1" x14ac:dyDescent="0.25">
      <c r="A73" s="37" t="s">
        <v>189</v>
      </c>
      <c r="B73" s="38" t="s">
        <v>190</v>
      </c>
      <c r="C73" s="149" t="s">
        <v>191</v>
      </c>
      <c r="D73" s="40">
        <v>1</v>
      </c>
      <c r="E73" s="40">
        <v>6</v>
      </c>
      <c r="F73" s="40">
        <v>1</v>
      </c>
      <c r="G73" s="40" t="s">
        <v>114</v>
      </c>
      <c r="H73" s="40">
        <v>2.68</v>
      </c>
      <c r="I73" s="41">
        <v>8.7599999999999997E-2</v>
      </c>
      <c r="J73" s="150">
        <v>27509.99</v>
      </c>
      <c r="K73" s="146">
        <v>1</v>
      </c>
      <c r="L73" s="147">
        <f>J73*K73</f>
        <v>27509.99</v>
      </c>
    </row>
    <row r="74" spans="1:12" ht="30.75" hidden="1" customHeight="1" x14ac:dyDescent="0.25">
      <c r="A74" s="37" t="s">
        <v>192</v>
      </c>
      <c r="B74" s="38" t="s">
        <v>193</v>
      </c>
      <c r="C74" s="151" t="s">
        <v>194</v>
      </c>
      <c r="D74" s="40">
        <v>1</v>
      </c>
      <c r="E74" s="40">
        <v>15</v>
      </c>
      <c r="F74" s="40">
        <v>1</v>
      </c>
      <c r="G74" s="40" t="s">
        <v>195</v>
      </c>
      <c r="H74" s="40">
        <v>13.86</v>
      </c>
      <c r="I74" s="41">
        <v>1.55E-2</v>
      </c>
      <c r="J74" s="150">
        <v>318027.75</v>
      </c>
      <c r="K74" s="40">
        <v>8</v>
      </c>
      <c r="L74" s="44">
        <f>J74*K74</f>
        <v>2544222</v>
      </c>
    </row>
    <row r="75" spans="1:12" hidden="1" x14ac:dyDescent="0.25">
      <c r="A75" s="136" t="s">
        <v>196</v>
      </c>
      <c r="B75" s="144" t="s">
        <v>197</v>
      </c>
      <c r="C75" s="145" t="s">
        <v>198</v>
      </c>
      <c r="D75" s="139">
        <v>1</v>
      </c>
      <c r="E75" s="139">
        <v>2</v>
      </c>
      <c r="F75" s="139"/>
      <c r="G75" s="139" t="s">
        <v>44</v>
      </c>
      <c r="H75" s="139">
        <v>0.76</v>
      </c>
      <c r="I75" s="140">
        <v>0.41670000000000001</v>
      </c>
      <c r="J75" s="141">
        <v>6502.6071072528957</v>
      </c>
      <c r="K75" s="1"/>
    </row>
    <row r="76" spans="1:12" hidden="1" x14ac:dyDescent="0.25">
      <c r="A76" s="136" t="s">
        <v>199</v>
      </c>
      <c r="B76" s="144" t="s">
        <v>200</v>
      </c>
      <c r="C76" s="145" t="s">
        <v>201</v>
      </c>
      <c r="D76" s="139">
        <v>2</v>
      </c>
      <c r="E76" s="139">
        <v>1</v>
      </c>
      <c r="F76" s="139"/>
      <c r="G76" s="139" t="s">
        <v>24</v>
      </c>
      <c r="H76" s="139">
        <v>0.4</v>
      </c>
      <c r="I76" s="140">
        <v>0.55630000000000002</v>
      </c>
      <c r="J76" s="141">
        <v>3155.6677054208108</v>
      </c>
      <c r="K76" s="1"/>
    </row>
    <row r="77" spans="1:12" ht="60" hidden="1" x14ac:dyDescent="0.25">
      <c r="A77" s="136" t="s">
        <v>202</v>
      </c>
      <c r="B77" s="137" t="s">
        <v>203</v>
      </c>
      <c r="C77" s="148" t="s">
        <v>204</v>
      </c>
      <c r="D77" s="139">
        <v>2</v>
      </c>
      <c r="E77" s="139">
        <v>5</v>
      </c>
      <c r="F77" s="139">
        <v>1</v>
      </c>
      <c r="G77" s="139" t="s">
        <v>110</v>
      </c>
      <c r="H77" s="139">
        <v>2.16</v>
      </c>
      <c r="I77" s="140">
        <v>0.32500000000000001</v>
      </c>
      <c r="J77" s="141">
        <v>33900.5</v>
      </c>
      <c r="K77" s="40">
        <v>2</v>
      </c>
      <c r="L77" s="44">
        <f>K77*J77</f>
        <v>67801</v>
      </c>
    </row>
    <row r="78" spans="1:12" ht="45" hidden="1" x14ac:dyDescent="0.25">
      <c r="A78" s="136" t="s">
        <v>205</v>
      </c>
      <c r="B78" s="144" t="s">
        <v>150</v>
      </c>
      <c r="C78" s="148" t="s">
        <v>206</v>
      </c>
      <c r="D78" s="139">
        <v>1</v>
      </c>
      <c r="E78" s="139">
        <v>1</v>
      </c>
      <c r="F78" s="139"/>
      <c r="G78" s="139" t="s">
        <v>24</v>
      </c>
      <c r="H78" s="139">
        <v>0.4</v>
      </c>
      <c r="I78" s="140">
        <v>0.55630000000000002</v>
      </c>
      <c r="J78" s="141">
        <v>5127.1101702587639</v>
      </c>
      <c r="K78" s="1"/>
    </row>
    <row r="79" spans="1:12" ht="45" hidden="1" x14ac:dyDescent="0.25">
      <c r="A79" s="136" t="s">
        <v>207</v>
      </c>
      <c r="B79" s="137" t="s">
        <v>150</v>
      </c>
      <c r="C79" s="148" t="s">
        <v>206</v>
      </c>
      <c r="D79" s="139">
        <v>6</v>
      </c>
      <c r="E79" s="139">
        <v>5</v>
      </c>
      <c r="F79" s="139">
        <v>1</v>
      </c>
      <c r="G79" s="139" t="s">
        <v>110</v>
      </c>
      <c r="H79" s="139">
        <v>2.16</v>
      </c>
      <c r="I79" s="140">
        <v>0.32500000000000001</v>
      </c>
      <c r="J79" s="141">
        <v>18407.2</v>
      </c>
      <c r="K79" s="40">
        <v>1</v>
      </c>
      <c r="L79" s="44">
        <f>K79*J79</f>
        <v>18407.2</v>
      </c>
    </row>
    <row r="80" spans="1:12" ht="60" hidden="1" x14ac:dyDescent="0.25">
      <c r="A80" s="136" t="s">
        <v>208</v>
      </c>
      <c r="B80" s="137" t="s">
        <v>209</v>
      </c>
      <c r="C80" s="138" t="s">
        <v>210</v>
      </c>
      <c r="D80" s="139">
        <v>1</v>
      </c>
      <c r="E80" s="139">
        <v>3</v>
      </c>
      <c r="F80" s="139">
        <v>3</v>
      </c>
      <c r="G80" s="139" t="s">
        <v>20</v>
      </c>
      <c r="H80" s="139">
        <v>1.07</v>
      </c>
      <c r="I80" s="140">
        <v>0.23710000000000001</v>
      </c>
      <c r="J80" s="141">
        <v>33871.942531789588</v>
      </c>
      <c r="K80" s="142">
        <v>6</v>
      </c>
      <c r="L80" s="143">
        <f>K80*J80</f>
        <v>203231.65519073751</v>
      </c>
    </row>
    <row r="81" spans="1:12" hidden="1" x14ac:dyDescent="0.25">
      <c r="A81" s="136" t="s">
        <v>211</v>
      </c>
      <c r="B81" s="144" t="s">
        <v>209</v>
      </c>
      <c r="C81" s="139" t="s">
        <v>210</v>
      </c>
      <c r="D81" s="139">
        <v>6</v>
      </c>
      <c r="E81" s="139">
        <v>12</v>
      </c>
      <c r="F81" s="139"/>
      <c r="G81" s="139" t="s">
        <v>212</v>
      </c>
      <c r="H81" s="139">
        <v>6.76</v>
      </c>
      <c r="I81" s="140">
        <v>5.8999999999999997E-2</v>
      </c>
      <c r="J81" s="141">
        <v>45152.0313851213</v>
      </c>
      <c r="K81" s="1"/>
    </row>
    <row r="82" spans="1:12" ht="45" hidden="1" x14ac:dyDescent="0.25">
      <c r="A82" s="136" t="s">
        <v>213</v>
      </c>
      <c r="B82" s="137" t="s">
        <v>214</v>
      </c>
      <c r="C82" s="138" t="s">
        <v>215</v>
      </c>
      <c r="D82" s="139">
        <v>2</v>
      </c>
      <c r="E82" s="139">
        <v>3</v>
      </c>
      <c r="F82" s="139">
        <v>2</v>
      </c>
      <c r="G82" s="139" t="s">
        <v>20</v>
      </c>
      <c r="H82" s="139">
        <v>1.07</v>
      </c>
      <c r="I82" s="140">
        <v>0.23710000000000001</v>
      </c>
      <c r="J82" s="141">
        <v>16179.03</v>
      </c>
      <c r="K82" s="146">
        <v>2</v>
      </c>
      <c r="L82" s="147">
        <f>J82*K82</f>
        <v>32358.06</v>
      </c>
    </row>
    <row r="83" spans="1:12" ht="60" hidden="1" x14ac:dyDescent="0.25">
      <c r="A83" s="37" t="s">
        <v>216</v>
      </c>
      <c r="B83" s="38" t="s">
        <v>217</v>
      </c>
      <c r="C83" s="149" t="s">
        <v>218</v>
      </c>
      <c r="D83" s="40">
        <v>2</v>
      </c>
      <c r="E83" s="40">
        <v>6</v>
      </c>
      <c r="F83" s="40">
        <v>2</v>
      </c>
      <c r="G83" s="40" t="s">
        <v>114</v>
      </c>
      <c r="H83" s="40">
        <v>2.68</v>
      </c>
      <c r="I83" s="41">
        <v>8.7599999999999997E-2</v>
      </c>
      <c r="J83" s="150">
        <v>50923.87</v>
      </c>
      <c r="K83" s="40">
        <v>1</v>
      </c>
      <c r="L83" s="44">
        <f>J83*K83</f>
        <v>50923.87</v>
      </c>
    </row>
    <row r="84" spans="1:12" ht="60" hidden="1" x14ac:dyDescent="0.25">
      <c r="A84" s="136" t="s">
        <v>219</v>
      </c>
      <c r="B84" s="144" t="s">
        <v>220</v>
      </c>
      <c r="C84" s="148" t="s">
        <v>221</v>
      </c>
      <c r="D84" s="139">
        <v>2</v>
      </c>
      <c r="E84" s="139">
        <v>10</v>
      </c>
      <c r="F84" s="139"/>
      <c r="G84" s="139" t="s">
        <v>188</v>
      </c>
      <c r="H84" s="139">
        <v>5.25</v>
      </c>
      <c r="I84" s="140">
        <v>5.79E-2</v>
      </c>
      <c r="J84" s="141">
        <v>121478.92897034241</v>
      </c>
      <c r="K84" s="1"/>
    </row>
    <row r="85" spans="1:12" ht="75" hidden="1" x14ac:dyDescent="0.25">
      <c r="A85" s="37" t="s">
        <v>222</v>
      </c>
      <c r="B85" s="38" t="s">
        <v>223</v>
      </c>
      <c r="C85" s="149" t="s">
        <v>224</v>
      </c>
      <c r="D85" s="40" t="s">
        <v>171</v>
      </c>
      <c r="E85" s="40">
        <v>6</v>
      </c>
      <c r="F85" s="40">
        <v>3</v>
      </c>
      <c r="G85" s="40" t="s">
        <v>114</v>
      </c>
      <c r="H85" s="40">
        <v>2.68</v>
      </c>
      <c r="I85" s="41">
        <v>8.7599999999999997E-2</v>
      </c>
      <c r="J85" s="150">
        <v>83896.23</v>
      </c>
      <c r="K85" s="40">
        <v>12</v>
      </c>
      <c r="L85" s="44">
        <f>J85*K85</f>
        <v>1006754.76</v>
      </c>
    </row>
    <row r="86" spans="1:12" ht="75" hidden="1" x14ac:dyDescent="0.25">
      <c r="A86" s="136" t="s">
        <v>225</v>
      </c>
      <c r="B86" s="144" t="s">
        <v>223</v>
      </c>
      <c r="C86" s="148" t="s">
        <v>224</v>
      </c>
      <c r="D86" s="139">
        <v>3</v>
      </c>
      <c r="E86" s="139">
        <v>11</v>
      </c>
      <c r="F86" s="139"/>
      <c r="G86" s="139" t="s">
        <v>226</v>
      </c>
      <c r="H86" s="139">
        <v>5.74</v>
      </c>
      <c r="I86" s="140">
        <v>7.2700000000000001E-2</v>
      </c>
      <c r="J86" s="141">
        <v>83896.23263003469</v>
      </c>
      <c r="K86" s="1"/>
    </row>
    <row r="87" spans="1:12" hidden="1" x14ac:dyDescent="0.25">
      <c r="A87" s="136" t="s">
        <v>227</v>
      </c>
      <c r="B87" s="137" t="s">
        <v>228</v>
      </c>
      <c r="C87" s="138" t="s">
        <v>229</v>
      </c>
      <c r="D87" s="139">
        <v>1</v>
      </c>
      <c r="E87" s="139">
        <v>4</v>
      </c>
      <c r="F87" s="139"/>
      <c r="G87" s="139" t="s">
        <v>32</v>
      </c>
      <c r="H87" s="139">
        <v>1.37</v>
      </c>
      <c r="I87" s="140">
        <v>0.1875</v>
      </c>
      <c r="J87" s="141">
        <v>25394.332895480027</v>
      </c>
      <c r="K87" s="1"/>
    </row>
    <row r="88" spans="1:12" ht="30" hidden="1" x14ac:dyDescent="0.25">
      <c r="A88" s="136" t="s">
        <v>230</v>
      </c>
      <c r="B88" s="137" t="s">
        <v>231</v>
      </c>
      <c r="C88" s="138" t="s">
        <v>232</v>
      </c>
      <c r="D88" s="139">
        <v>1</v>
      </c>
      <c r="E88" s="139">
        <v>5</v>
      </c>
      <c r="F88" s="139">
        <v>1</v>
      </c>
      <c r="G88" s="139" t="s">
        <v>110</v>
      </c>
      <c r="H88" s="139">
        <v>2.16</v>
      </c>
      <c r="I88" s="140">
        <v>0.32500000000000001</v>
      </c>
      <c r="J88" s="141">
        <v>31098.959999999999</v>
      </c>
      <c r="K88" s="40">
        <v>1</v>
      </c>
      <c r="L88" s="44">
        <f>K88*J88</f>
        <v>31098.959999999999</v>
      </c>
    </row>
    <row r="89" spans="1:12" ht="30" hidden="1" x14ac:dyDescent="0.25">
      <c r="A89" s="136" t="s">
        <v>233</v>
      </c>
      <c r="B89" s="137" t="s">
        <v>234</v>
      </c>
      <c r="C89" s="138" t="s">
        <v>235</v>
      </c>
      <c r="D89" s="139">
        <v>1</v>
      </c>
      <c r="E89" s="139">
        <v>5</v>
      </c>
      <c r="F89" s="139">
        <v>1</v>
      </c>
      <c r="G89" s="139" t="s">
        <v>110</v>
      </c>
      <c r="H89" s="139">
        <v>2.16</v>
      </c>
      <c r="I89" s="140">
        <v>0.32500000000000001</v>
      </c>
      <c r="J89" s="141">
        <v>30647.7</v>
      </c>
      <c r="K89" s="40">
        <v>1</v>
      </c>
      <c r="L89" s="44">
        <f>K89*J89</f>
        <v>30647.7</v>
      </c>
    </row>
    <row r="90" spans="1:12" ht="30" hidden="1" x14ac:dyDescent="0.25">
      <c r="A90" s="136" t="s">
        <v>236</v>
      </c>
      <c r="B90" s="137" t="s">
        <v>237</v>
      </c>
      <c r="C90" s="138" t="s">
        <v>238</v>
      </c>
      <c r="D90" s="139">
        <v>1</v>
      </c>
      <c r="E90" s="139">
        <v>5</v>
      </c>
      <c r="F90" s="139">
        <v>1</v>
      </c>
      <c r="G90" s="139" t="s">
        <v>110</v>
      </c>
      <c r="H90" s="139">
        <v>2.16</v>
      </c>
      <c r="I90" s="140">
        <v>0.32500000000000001</v>
      </c>
      <c r="J90" s="141">
        <v>31681.72</v>
      </c>
      <c r="K90" s="146">
        <v>1</v>
      </c>
      <c r="L90" s="147">
        <f>K90*J90</f>
        <v>31681.72</v>
      </c>
    </row>
    <row r="91" spans="1:12" hidden="1" x14ac:dyDescent="0.25">
      <c r="A91" s="37" t="s">
        <v>239</v>
      </c>
      <c r="B91" s="38" t="s">
        <v>240</v>
      </c>
      <c r="C91" s="149" t="s">
        <v>241</v>
      </c>
      <c r="D91" s="40">
        <v>1</v>
      </c>
      <c r="E91" s="40">
        <v>6</v>
      </c>
      <c r="F91" s="40">
        <v>1</v>
      </c>
      <c r="G91" s="40" t="s">
        <v>114</v>
      </c>
      <c r="H91" s="40">
        <v>2.68</v>
      </c>
      <c r="I91" s="41">
        <v>8.7599999999999997E-2</v>
      </c>
      <c r="J91" s="150">
        <v>36858.6</v>
      </c>
      <c r="K91" s="40">
        <v>2</v>
      </c>
      <c r="L91" s="44">
        <f>J91*K91</f>
        <v>73717.2</v>
      </c>
    </row>
    <row r="92" spans="1:12" hidden="1" x14ac:dyDescent="0.25">
      <c r="A92" s="136" t="s">
        <v>242</v>
      </c>
      <c r="B92" s="144" t="s">
        <v>243</v>
      </c>
      <c r="C92" s="145" t="s">
        <v>244</v>
      </c>
      <c r="D92" s="139">
        <v>1</v>
      </c>
      <c r="E92" s="139">
        <v>1</v>
      </c>
      <c r="F92" s="139"/>
      <c r="G92" s="139" t="s">
        <v>24</v>
      </c>
      <c r="H92" s="139">
        <v>0.4</v>
      </c>
      <c r="I92" s="140">
        <v>0.55630000000000002</v>
      </c>
      <c r="J92" s="141">
        <v>981.51969765929584</v>
      </c>
      <c r="K92" s="1"/>
    </row>
    <row r="93" spans="1:12" hidden="1" x14ac:dyDescent="0.25">
      <c r="A93" s="136" t="s">
        <v>245</v>
      </c>
      <c r="B93" s="144" t="s">
        <v>246</v>
      </c>
      <c r="C93" s="145" t="s">
        <v>247</v>
      </c>
      <c r="D93" s="139">
        <v>4</v>
      </c>
      <c r="E93" s="139">
        <v>2</v>
      </c>
      <c r="F93" s="139"/>
      <c r="G93" s="139" t="s">
        <v>44</v>
      </c>
      <c r="H93" s="139">
        <v>0.76</v>
      </c>
      <c r="I93" s="140">
        <v>0.41670000000000001</v>
      </c>
      <c r="J93" s="141">
        <v>6229.5940201365156</v>
      </c>
      <c r="K93" s="1"/>
    </row>
    <row r="94" spans="1:12" hidden="1" x14ac:dyDescent="0.25">
      <c r="A94" s="136" t="s">
        <v>248</v>
      </c>
      <c r="B94" s="144" t="s">
        <v>249</v>
      </c>
      <c r="C94" s="145" t="s">
        <v>250</v>
      </c>
      <c r="D94" s="139">
        <v>1</v>
      </c>
      <c r="E94" s="139">
        <v>1</v>
      </c>
      <c r="F94" s="139"/>
      <c r="G94" s="139" t="s">
        <v>24</v>
      </c>
      <c r="H94" s="139">
        <v>0.4</v>
      </c>
      <c r="I94" s="140">
        <v>0.55630000000000002</v>
      </c>
      <c r="J94" s="141">
        <v>3178.6773757856108</v>
      </c>
      <c r="K94" s="1"/>
    </row>
    <row r="95" spans="1:12" hidden="1" x14ac:dyDescent="0.25">
      <c r="A95" s="136" t="s">
        <v>251</v>
      </c>
      <c r="B95" s="144" t="s">
        <v>252</v>
      </c>
      <c r="C95" s="145" t="s">
        <v>253</v>
      </c>
      <c r="D95" s="139">
        <v>4</v>
      </c>
      <c r="E95" s="139">
        <v>2</v>
      </c>
      <c r="F95" s="139"/>
      <c r="G95" s="139" t="s">
        <v>44</v>
      </c>
      <c r="H95" s="139">
        <v>0.76</v>
      </c>
      <c r="I95" s="140">
        <v>0.41670000000000001</v>
      </c>
      <c r="J95" s="141">
        <v>3676.2746108258016</v>
      </c>
      <c r="K95" s="1"/>
    </row>
    <row r="96" spans="1:12" hidden="1" x14ac:dyDescent="0.25">
      <c r="A96" s="136" t="s">
        <v>254</v>
      </c>
      <c r="B96" s="144" t="s">
        <v>255</v>
      </c>
      <c r="C96" s="145" t="s">
        <v>256</v>
      </c>
      <c r="D96" s="139">
        <v>1</v>
      </c>
      <c r="E96" s="139">
        <v>1</v>
      </c>
      <c r="F96" s="139"/>
      <c r="G96" s="139" t="s">
        <v>24</v>
      </c>
      <c r="H96" s="139">
        <v>0.4</v>
      </c>
      <c r="I96" s="140">
        <v>0.55630000000000002</v>
      </c>
      <c r="J96" s="141">
        <v>4723.9129058174585</v>
      </c>
      <c r="K96" s="1"/>
    </row>
    <row r="97" spans="1:12" hidden="1" x14ac:dyDescent="0.25">
      <c r="A97" s="37" t="s">
        <v>257</v>
      </c>
      <c r="B97" s="38" t="s">
        <v>258</v>
      </c>
      <c r="C97" s="149" t="s">
        <v>259</v>
      </c>
      <c r="D97" s="40">
        <v>1</v>
      </c>
      <c r="E97" s="40">
        <v>6</v>
      </c>
      <c r="F97" s="40">
        <v>2</v>
      </c>
      <c r="G97" s="40" t="s">
        <v>114</v>
      </c>
      <c r="H97" s="40">
        <v>2.68</v>
      </c>
      <c r="I97" s="41">
        <v>8.7599999999999997E-2</v>
      </c>
      <c r="J97" s="150">
        <v>69691.48</v>
      </c>
      <c r="K97" s="40">
        <v>36</v>
      </c>
      <c r="L97" s="44">
        <f>J97*K97</f>
        <v>2508893.2799999998</v>
      </c>
    </row>
    <row r="98" spans="1:12" hidden="1" x14ac:dyDescent="0.25">
      <c r="A98" s="136" t="s">
        <v>260</v>
      </c>
      <c r="B98" s="144" t="s">
        <v>258</v>
      </c>
      <c r="C98" s="145" t="s">
        <v>259</v>
      </c>
      <c r="D98" s="139">
        <v>2</v>
      </c>
      <c r="E98" s="139">
        <v>11</v>
      </c>
      <c r="F98" s="139"/>
      <c r="G98" s="139" t="s">
        <v>226</v>
      </c>
      <c r="H98" s="139">
        <v>5.74</v>
      </c>
      <c r="I98" s="140">
        <v>7.2700000000000001E-2</v>
      </c>
      <c r="J98" s="141">
        <v>135382.95234805709</v>
      </c>
      <c r="K98" s="1"/>
    </row>
    <row r="99" spans="1:12" ht="45" hidden="1" x14ac:dyDescent="0.25">
      <c r="A99" s="136" t="s">
        <v>261</v>
      </c>
      <c r="B99" s="137" t="s">
        <v>262</v>
      </c>
      <c r="C99" s="138" t="s">
        <v>263</v>
      </c>
      <c r="D99" s="139">
        <v>5</v>
      </c>
      <c r="E99" s="139">
        <v>4</v>
      </c>
      <c r="F99" s="139"/>
      <c r="G99" s="139" t="s">
        <v>32</v>
      </c>
      <c r="H99" s="139">
        <v>1.37</v>
      </c>
      <c r="I99" s="140">
        <v>0.1875</v>
      </c>
      <c r="J99" s="141">
        <v>17528.005736901363</v>
      </c>
      <c r="K99" s="1"/>
    </row>
    <row r="100" spans="1:12" hidden="1" x14ac:dyDescent="0.25">
      <c r="A100" s="136" t="s">
        <v>264</v>
      </c>
      <c r="B100" s="144" t="s">
        <v>47</v>
      </c>
      <c r="C100" s="145" t="s">
        <v>265</v>
      </c>
      <c r="D100" s="139">
        <v>1</v>
      </c>
      <c r="E100" s="139">
        <v>2</v>
      </c>
      <c r="F100" s="139"/>
      <c r="G100" s="139" t="s">
        <v>44</v>
      </c>
      <c r="H100" s="139">
        <v>0.76</v>
      </c>
      <c r="I100" s="140">
        <v>0.41670000000000001</v>
      </c>
      <c r="J100" s="141">
        <v>9760.0868609641075</v>
      </c>
      <c r="K100" s="1"/>
    </row>
    <row r="101" spans="1:12" hidden="1" x14ac:dyDescent="0.25">
      <c r="A101" s="136" t="s">
        <v>266</v>
      </c>
      <c r="B101" s="144" t="s">
        <v>267</v>
      </c>
      <c r="C101" s="145" t="s">
        <v>268</v>
      </c>
      <c r="D101" s="139">
        <v>5</v>
      </c>
      <c r="E101" s="139">
        <v>2</v>
      </c>
      <c r="F101" s="139"/>
      <c r="G101" s="139" t="s">
        <v>44</v>
      </c>
      <c r="H101" s="139">
        <v>0.76</v>
      </c>
      <c r="I101" s="140">
        <v>0.41670000000000001</v>
      </c>
      <c r="J101" s="141">
        <v>5212.8846741688203</v>
      </c>
      <c r="K101" s="1"/>
    </row>
    <row r="102" spans="1:12" ht="30" hidden="1" x14ac:dyDescent="0.25">
      <c r="A102" s="136" t="s">
        <v>269</v>
      </c>
      <c r="B102" s="137" t="s">
        <v>270</v>
      </c>
      <c r="C102" s="138" t="s">
        <v>271</v>
      </c>
      <c r="D102" s="139">
        <v>1</v>
      </c>
      <c r="E102" s="139">
        <v>4</v>
      </c>
      <c r="F102" s="139"/>
      <c r="G102" s="139" t="s">
        <v>32</v>
      </c>
      <c r="H102" s="139">
        <v>1.37</v>
      </c>
      <c r="I102" s="140">
        <v>0.1875</v>
      </c>
      <c r="J102" s="141">
        <v>31431.861333805664</v>
      </c>
      <c r="K102" s="1"/>
    </row>
    <row r="103" spans="1:12" hidden="1" x14ac:dyDescent="0.25">
      <c r="A103" s="136" t="s">
        <v>272</v>
      </c>
      <c r="B103" s="144" t="s">
        <v>270</v>
      </c>
      <c r="C103" s="145" t="s">
        <v>271</v>
      </c>
      <c r="D103" s="139">
        <v>2</v>
      </c>
      <c r="E103" s="139">
        <v>7</v>
      </c>
      <c r="F103" s="139"/>
      <c r="G103" s="139" t="s">
        <v>16</v>
      </c>
      <c r="H103" s="139">
        <v>3.53</v>
      </c>
      <c r="I103" s="140">
        <v>7.1099999999999997E-2</v>
      </c>
      <c r="J103" s="141">
        <v>47899.85</v>
      </c>
      <c r="K103" s="40"/>
      <c r="L103" s="44">
        <f>J103*K103</f>
        <v>0</v>
      </c>
    </row>
    <row r="104" spans="1:12" ht="30" hidden="1" x14ac:dyDescent="0.25">
      <c r="A104" s="136" t="s">
        <v>273</v>
      </c>
      <c r="B104" s="137" t="s">
        <v>274</v>
      </c>
      <c r="C104" s="138" t="s">
        <v>275</v>
      </c>
      <c r="D104" s="139">
        <v>1</v>
      </c>
      <c r="E104" s="139">
        <v>5</v>
      </c>
      <c r="F104" s="139">
        <v>1</v>
      </c>
      <c r="G104" s="139" t="s">
        <v>110</v>
      </c>
      <c r="H104" s="139">
        <v>2.16</v>
      </c>
      <c r="I104" s="140">
        <v>0.32500000000000001</v>
      </c>
      <c r="J104" s="141">
        <v>36458.97</v>
      </c>
      <c r="K104" s="152">
        <v>2</v>
      </c>
      <c r="L104" s="153">
        <f>K104*J104</f>
        <v>72917.94</v>
      </c>
    </row>
    <row r="105" spans="1:12" ht="30" hidden="1" x14ac:dyDescent="0.25">
      <c r="A105" s="136" t="s">
        <v>276</v>
      </c>
      <c r="B105" s="137" t="s">
        <v>274</v>
      </c>
      <c r="C105" s="138" t="s">
        <v>275</v>
      </c>
      <c r="D105" s="139">
        <v>2</v>
      </c>
      <c r="E105" s="139">
        <v>7</v>
      </c>
      <c r="F105" s="139"/>
      <c r="G105" s="139" t="s">
        <v>16</v>
      </c>
      <c r="H105" s="139">
        <v>3.53</v>
      </c>
      <c r="I105" s="140">
        <v>7.1099999999999997E-2</v>
      </c>
      <c r="J105" s="141">
        <v>38908.565094663936</v>
      </c>
      <c r="K105" s="40"/>
      <c r="L105" s="44">
        <f>J105*K105</f>
        <v>0</v>
      </c>
    </row>
    <row r="106" spans="1:12" ht="30" hidden="1" x14ac:dyDescent="0.25">
      <c r="A106" s="37" t="s">
        <v>277</v>
      </c>
      <c r="B106" s="38" t="s">
        <v>278</v>
      </c>
      <c r="C106" s="151" t="s">
        <v>279</v>
      </c>
      <c r="D106" s="40">
        <v>1</v>
      </c>
      <c r="E106" s="40">
        <v>5</v>
      </c>
      <c r="F106" s="40">
        <v>3</v>
      </c>
      <c r="G106" s="40" t="s">
        <v>110</v>
      </c>
      <c r="H106" s="40">
        <v>2.16</v>
      </c>
      <c r="I106" s="41">
        <v>0.32500000000000001</v>
      </c>
      <c r="J106" s="150">
        <v>71125.47</v>
      </c>
      <c r="K106" s="142">
        <v>1</v>
      </c>
      <c r="L106" s="143">
        <f>J106*K106</f>
        <v>71125.47</v>
      </c>
    </row>
    <row r="107" spans="1:12" hidden="1" x14ac:dyDescent="0.25">
      <c r="A107" s="136" t="s">
        <v>280</v>
      </c>
      <c r="B107" s="144" t="s">
        <v>278</v>
      </c>
      <c r="C107" s="145" t="s">
        <v>279</v>
      </c>
      <c r="D107" s="139" t="s">
        <v>281</v>
      </c>
      <c r="E107" s="139">
        <v>11</v>
      </c>
      <c r="F107" s="139"/>
      <c r="G107" s="139" t="s">
        <v>226</v>
      </c>
      <c r="H107" s="139">
        <v>5.74</v>
      </c>
      <c r="I107" s="140">
        <v>7.2700000000000001E-2</v>
      </c>
      <c r="J107" s="141">
        <v>78024.654002016803</v>
      </c>
      <c r="K107" s="1"/>
    </row>
    <row r="108" spans="1:12" hidden="1" x14ac:dyDescent="0.25">
      <c r="A108" s="136" t="s">
        <v>282</v>
      </c>
      <c r="B108" s="144" t="s">
        <v>283</v>
      </c>
      <c r="C108" s="145" t="s">
        <v>284</v>
      </c>
      <c r="D108" s="139">
        <v>1</v>
      </c>
      <c r="E108" s="139">
        <v>1</v>
      </c>
      <c r="F108" s="139"/>
      <c r="G108" s="139" t="s">
        <v>24</v>
      </c>
      <c r="H108" s="139">
        <v>0.4</v>
      </c>
      <c r="I108" s="140">
        <v>0.55630000000000002</v>
      </c>
      <c r="J108" s="141">
        <v>1521.6375047381291</v>
      </c>
      <c r="K108" s="1"/>
    </row>
    <row r="109" spans="1:12" hidden="1" x14ac:dyDescent="0.25">
      <c r="A109" s="136" t="s">
        <v>285</v>
      </c>
      <c r="B109" s="144" t="s">
        <v>286</v>
      </c>
      <c r="C109" s="145" t="s">
        <v>287</v>
      </c>
      <c r="D109" s="139">
        <v>1</v>
      </c>
      <c r="E109" s="139">
        <v>7</v>
      </c>
      <c r="F109" s="139"/>
      <c r="G109" s="139" t="s">
        <v>16</v>
      </c>
      <c r="H109" s="139">
        <v>3.53</v>
      </c>
      <c r="I109" s="140">
        <v>7.1099999999999997E-2</v>
      </c>
      <c r="J109" s="141">
        <v>87291.577817347759</v>
      </c>
      <c r="K109" s="135"/>
      <c r="L109" s="135"/>
    </row>
    <row r="110" spans="1:12" ht="30" hidden="1" x14ac:dyDescent="0.25">
      <c r="A110" s="37" t="s">
        <v>288</v>
      </c>
      <c r="B110" s="38" t="s">
        <v>289</v>
      </c>
      <c r="C110" s="149" t="s">
        <v>290</v>
      </c>
      <c r="D110" s="40">
        <v>1</v>
      </c>
      <c r="E110" s="40">
        <v>6</v>
      </c>
      <c r="F110" s="40">
        <v>2</v>
      </c>
      <c r="G110" s="40" t="s">
        <v>114</v>
      </c>
      <c r="H110" s="40">
        <v>2.68</v>
      </c>
      <c r="I110" s="41">
        <v>8.7599999999999997E-2</v>
      </c>
      <c r="J110" s="150">
        <v>56905.62</v>
      </c>
      <c r="K110" s="142">
        <v>8</v>
      </c>
      <c r="L110" s="143">
        <f>J110*K110</f>
        <v>455244.96</v>
      </c>
    </row>
    <row r="111" spans="1:12" ht="30" hidden="1" x14ac:dyDescent="0.25">
      <c r="A111" s="136" t="s">
        <v>291</v>
      </c>
      <c r="B111" s="137" t="s">
        <v>64</v>
      </c>
      <c r="C111" s="138" t="s">
        <v>292</v>
      </c>
      <c r="D111" s="139">
        <v>1</v>
      </c>
      <c r="E111" s="139">
        <v>3</v>
      </c>
      <c r="F111" s="139">
        <v>2</v>
      </c>
      <c r="G111" s="139" t="s">
        <v>20</v>
      </c>
      <c r="H111" s="139">
        <v>1.07</v>
      </c>
      <c r="I111" s="140">
        <v>0.23710000000000001</v>
      </c>
      <c r="J111" s="141">
        <v>25548.45</v>
      </c>
      <c r="K111" s="142">
        <v>1</v>
      </c>
      <c r="L111" s="143">
        <f>K111*J111</f>
        <v>25548.45</v>
      </c>
    </row>
    <row r="112" spans="1:12" ht="30" hidden="1" x14ac:dyDescent="0.25">
      <c r="A112" s="136" t="s">
        <v>293</v>
      </c>
      <c r="B112" s="137" t="s">
        <v>77</v>
      </c>
      <c r="C112" s="138" t="s">
        <v>294</v>
      </c>
      <c r="D112" s="139">
        <v>1</v>
      </c>
      <c r="E112" s="139">
        <v>3</v>
      </c>
      <c r="F112" s="139">
        <v>3</v>
      </c>
      <c r="G112" s="139" t="s">
        <v>20</v>
      </c>
      <c r="H112" s="139">
        <v>1.07</v>
      </c>
      <c r="I112" s="140">
        <v>0.23710000000000001</v>
      </c>
      <c r="J112" s="141">
        <v>39512.732627669844</v>
      </c>
      <c r="K112" s="40">
        <v>8</v>
      </c>
      <c r="L112" s="44">
        <f>K112*J112</f>
        <v>316101.86102135875</v>
      </c>
    </row>
    <row r="113" spans="1:12" ht="30" hidden="1" x14ac:dyDescent="0.25">
      <c r="A113" s="136" t="s">
        <v>295</v>
      </c>
      <c r="B113" s="137" t="s">
        <v>77</v>
      </c>
      <c r="C113" s="138" t="s">
        <v>296</v>
      </c>
      <c r="D113" s="139">
        <v>1</v>
      </c>
      <c r="E113" s="139">
        <v>3</v>
      </c>
      <c r="F113" s="139">
        <v>3</v>
      </c>
      <c r="G113" s="139" t="s">
        <v>20</v>
      </c>
      <c r="H113" s="139">
        <v>1.07</v>
      </c>
      <c r="I113" s="140">
        <v>0.23710000000000001</v>
      </c>
      <c r="J113" s="141">
        <v>65237.098625844679</v>
      </c>
      <c r="K113" s="40">
        <v>24</v>
      </c>
      <c r="L113" s="44">
        <f>K113*J113</f>
        <v>1565690.3670202722</v>
      </c>
    </row>
    <row r="114" spans="1:12" hidden="1" x14ac:dyDescent="0.25">
      <c r="A114" s="136" t="s">
        <v>297</v>
      </c>
      <c r="B114" s="144" t="s">
        <v>298</v>
      </c>
      <c r="C114" s="145" t="s">
        <v>299</v>
      </c>
      <c r="D114" s="139">
        <v>1</v>
      </c>
      <c r="E114" s="139">
        <v>8</v>
      </c>
      <c r="F114" s="139"/>
      <c r="G114" s="139" t="s">
        <v>99</v>
      </c>
      <c r="H114" s="139">
        <v>4.4400000000000004</v>
      </c>
      <c r="I114" s="140">
        <v>7.7700000000000005E-2</v>
      </c>
      <c r="J114" s="141">
        <v>79936.518989428325</v>
      </c>
      <c r="K114" s="1"/>
    </row>
    <row r="115" spans="1:12" hidden="1" x14ac:dyDescent="0.25">
      <c r="A115" s="136" t="s">
        <v>300</v>
      </c>
      <c r="B115" s="144" t="s">
        <v>301</v>
      </c>
      <c r="C115" s="145" t="s">
        <v>302</v>
      </c>
      <c r="D115" s="139">
        <v>1</v>
      </c>
      <c r="E115" s="139">
        <v>12</v>
      </c>
      <c r="F115" s="139"/>
      <c r="G115" s="139" t="s">
        <v>212</v>
      </c>
      <c r="H115" s="139">
        <v>6.76</v>
      </c>
      <c r="I115" s="140">
        <v>5.8999999999999997E-2</v>
      </c>
      <c r="J115" s="141">
        <v>34147.210466223594</v>
      </c>
      <c r="K115" s="1"/>
    </row>
    <row r="116" spans="1:12" hidden="1" x14ac:dyDescent="0.25">
      <c r="A116" s="136" t="s">
        <v>303</v>
      </c>
      <c r="B116" s="144" t="s">
        <v>304</v>
      </c>
      <c r="C116" s="145" t="s">
        <v>305</v>
      </c>
      <c r="D116" s="139">
        <v>1</v>
      </c>
      <c r="E116" s="139">
        <v>7</v>
      </c>
      <c r="F116" s="139"/>
      <c r="G116" s="139" t="s">
        <v>16</v>
      </c>
      <c r="H116" s="139">
        <v>3.53</v>
      </c>
      <c r="I116" s="140">
        <v>7.1099999999999997E-2</v>
      </c>
      <c r="J116" s="141">
        <v>70525.079264614353</v>
      </c>
      <c r="K116" s="135"/>
      <c r="L116" s="135"/>
    </row>
    <row r="117" spans="1:12" hidden="1" x14ac:dyDescent="0.25">
      <c r="A117" s="136" t="s">
        <v>306</v>
      </c>
      <c r="B117" s="144" t="s">
        <v>134</v>
      </c>
      <c r="C117" s="145" t="s">
        <v>307</v>
      </c>
      <c r="D117" s="139">
        <v>1</v>
      </c>
      <c r="E117" s="139">
        <v>2</v>
      </c>
      <c r="F117" s="139"/>
      <c r="G117" s="139" t="s">
        <v>44</v>
      </c>
      <c r="H117" s="139">
        <v>0.76</v>
      </c>
      <c r="I117" s="140">
        <v>0.41670000000000001</v>
      </c>
      <c r="J117" s="141">
        <v>25724.365998174831</v>
      </c>
      <c r="K117" s="1"/>
    </row>
    <row r="118" spans="1:12" hidden="1" x14ac:dyDescent="0.25">
      <c r="A118" s="136" t="s">
        <v>308</v>
      </c>
      <c r="B118" s="137" t="s">
        <v>134</v>
      </c>
      <c r="C118" s="138" t="s">
        <v>309</v>
      </c>
      <c r="D118" s="139">
        <v>1</v>
      </c>
      <c r="E118" s="139">
        <v>4</v>
      </c>
      <c r="F118" s="139"/>
      <c r="G118" s="139" t="s">
        <v>32</v>
      </c>
      <c r="H118" s="139">
        <v>1.37</v>
      </c>
      <c r="I118" s="140">
        <v>0.1875</v>
      </c>
      <c r="J118" s="141">
        <v>51448.731996349663</v>
      </c>
      <c r="K118" s="1"/>
    </row>
    <row r="119" spans="1:12" hidden="1" x14ac:dyDescent="0.25">
      <c r="A119" s="136" t="s">
        <v>310</v>
      </c>
      <c r="B119" s="144" t="s">
        <v>134</v>
      </c>
      <c r="C119" s="145" t="s">
        <v>311</v>
      </c>
      <c r="D119" s="139">
        <v>1</v>
      </c>
      <c r="E119" s="139">
        <v>1</v>
      </c>
      <c r="F119" s="139"/>
      <c r="G119" s="139" t="s">
        <v>24</v>
      </c>
      <c r="H119" s="139">
        <v>0.4</v>
      </c>
      <c r="I119" s="140">
        <v>0.55630000000000002</v>
      </c>
      <c r="J119" s="141">
        <v>8574.7886660582772</v>
      </c>
      <c r="K119" s="1"/>
    </row>
    <row r="120" spans="1:12" ht="30" hidden="1" x14ac:dyDescent="0.25">
      <c r="A120" s="136" t="s">
        <v>312</v>
      </c>
      <c r="B120" s="137" t="s">
        <v>313</v>
      </c>
      <c r="C120" s="138" t="s">
        <v>314</v>
      </c>
      <c r="D120" s="139">
        <v>1</v>
      </c>
      <c r="E120" s="139">
        <v>4</v>
      </c>
      <c r="F120" s="139"/>
      <c r="G120" s="139" t="s">
        <v>32</v>
      </c>
      <c r="H120" s="139">
        <v>1.37</v>
      </c>
      <c r="I120" s="140">
        <v>0.1875</v>
      </c>
      <c r="J120" s="141">
        <v>69478.183267177039</v>
      </c>
      <c r="K120" s="1"/>
    </row>
    <row r="121" spans="1:12" ht="30" hidden="1" x14ac:dyDescent="0.25">
      <c r="A121" s="136" t="s">
        <v>315</v>
      </c>
      <c r="B121" s="137" t="s">
        <v>313</v>
      </c>
      <c r="C121" s="138" t="s">
        <v>316</v>
      </c>
      <c r="D121" s="139">
        <v>1</v>
      </c>
      <c r="E121" s="139">
        <v>4</v>
      </c>
      <c r="F121" s="139"/>
      <c r="G121" s="139" t="s">
        <v>32</v>
      </c>
      <c r="H121" s="139">
        <v>1.37</v>
      </c>
      <c r="I121" s="140">
        <v>0.1875</v>
      </c>
      <c r="J121" s="141">
        <v>74078.546470303307</v>
      </c>
      <c r="K121" s="1"/>
    </row>
    <row r="122" spans="1:12" hidden="1" x14ac:dyDescent="0.25">
      <c r="A122" s="136" t="s">
        <v>317</v>
      </c>
      <c r="B122" s="144" t="s">
        <v>313</v>
      </c>
      <c r="C122" s="145" t="s">
        <v>316</v>
      </c>
      <c r="D122" s="139">
        <v>3</v>
      </c>
      <c r="E122" s="139">
        <v>10</v>
      </c>
      <c r="F122" s="139"/>
      <c r="G122" s="139" t="s">
        <v>188</v>
      </c>
      <c r="H122" s="139">
        <v>5.25</v>
      </c>
      <c r="I122" s="140">
        <v>5.79E-2</v>
      </c>
      <c r="J122" s="141">
        <v>82085.358797245834</v>
      </c>
      <c r="K122" s="1"/>
    </row>
    <row r="123" spans="1:12" hidden="1" x14ac:dyDescent="0.25">
      <c r="A123" s="136" t="s">
        <v>318</v>
      </c>
      <c r="B123" s="137" t="s">
        <v>190</v>
      </c>
      <c r="C123" s="138" t="s">
        <v>319</v>
      </c>
      <c r="D123" s="139">
        <v>1</v>
      </c>
      <c r="E123" s="139">
        <v>3</v>
      </c>
      <c r="F123" s="139">
        <v>2</v>
      </c>
      <c r="G123" s="139" t="s">
        <v>20</v>
      </c>
      <c r="H123" s="139">
        <v>1.07</v>
      </c>
      <c r="I123" s="140">
        <v>0.23710000000000001</v>
      </c>
      <c r="J123" s="141">
        <v>12412</v>
      </c>
      <c r="K123" s="40">
        <v>1</v>
      </c>
      <c r="L123" s="44">
        <f>J123*K123</f>
        <v>12412</v>
      </c>
    </row>
    <row r="124" spans="1:12" hidden="1" x14ac:dyDescent="0.25">
      <c r="A124" s="136" t="s">
        <v>320</v>
      </c>
      <c r="B124" s="144" t="s">
        <v>321</v>
      </c>
      <c r="C124" s="145" t="s">
        <v>322</v>
      </c>
      <c r="D124" s="139">
        <v>5</v>
      </c>
      <c r="E124" s="139">
        <v>2</v>
      </c>
      <c r="F124" s="139"/>
      <c r="G124" s="139" t="s">
        <v>44</v>
      </c>
      <c r="H124" s="139">
        <v>0.76</v>
      </c>
      <c r="I124" s="140">
        <v>0.41670000000000001</v>
      </c>
      <c r="J124" s="141">
        <v>1713.2352155072099</v>
      </c>
      <c r="K124" s="1"/>
    </row>
    <row r="125" spans="1:12" ht="45" hidden="1" x14ac:dyDescent="0.25">
      <c r="A125" s="37" t="s">
        <v>323</v>
      </c>
      <c r="B125" s="38" t="s">
        <v>324</v>
      </c>
      <c r="C125" s="149" t="s">
        <v>325</v>
      </c>
      <c r="D125" s="40" t="s">
        <v>326</v>
      </c>
      <c r="E125" s="40">
        <v>6</v>
      </c>
      <c r="F125" s="40">
        <v>3</v>
      </c>
      <c r="G125" s="40" t="s">
        <v>114</v>
      </c>
      <c r="H125" s="40">
        <v>2.68</v>
      </c>
      <c r="I125" s="41">
        <v>8.7599999999999997E-2</v>
      </c>
      <c r="J125" s="150">
        <v>108252.07</v>
      </c>
      <c r="K125" s="40">
        <v>12</v>
      </c>
      <c r="L125" s="44">
        <f>J125*K125</f>
        <v>1299024.8400000001</v>
      </c>
    </row>
    <row r="126" spans="1:12" ht="45" hidden="1" x14ac:dyDescent="0.25">
      <c r="A126" s="136" t="s">
        <v>327</v>
      </c>
      <c r="B126" s="137" t="s">
        <v>324</v>
      </c>
      <c r="C126" s="148" t="s">
        <v>325</v>
      </c>
      <c r="D126" s="139">
        <v>6</v>
      </c>
      <c r="E126" s="139">
        <v>13</v>
      </c>
      <c r="F126" s="139"/>
      <c r="G126" s="139" t="s">
        <v>132</v>
      </c>
      <c r="H126" s="139">
        <v>8.07</v>
      </c>
      <c r="I126" s="140">
        <v>3.32E-2</v>
      </c>
      <c r="J126" s="141">
        <v>108252.07182970323</v>
      </c>
      <c r="K126" s="1"/>
    </row>
    <row r="127" spans="1:12" ht="30" hidden="1" x14ac:dyDescent="0.25">
      <c r="A127" s="37" t="s">
        <v>328</v>
      </c>
      <c r="B127" s="38" t="s">
        <v>329</v>
      </c>
      <c r="C127" s="149" t="s">
        <v>330</v>
      </c>
      <c r="D127" s="40">
        <v>1</v>
      </c>
      <c r="E127" s="40">
        <v>6</v>
      </c>
      <c r="F127" s="40">
        <v>1</v>
      </c>
      <c r="G127" s="40" t="s">
        <v>114</v>
      </c>
      <c r="H127" s="40">
        <v>2.68</v>
      </c>
      <c r="I127" s="41">
        <v>8.7599999999999997E-2</v>
      </c>
      <c r="J127" s="150">
        <v>38821.64</v>
      </c>
      <c r="K127" s="40">
        <v>1</v>
      </c>
      <c r="L127" s="44">
        <f>J127*K127</f>
        <v>38821.64</v>
      </c>
    </row>
    <row r="128" spans="1:12" ht="30" hidden="1" x14ac:dyDescent="0.25">
      <c r="A128" s="136" t="s">
        <v>331</v>
      </c>
      <c r="B128" s="137" t="s">
        <v>329</v>
      </c>
      <c r="C128" s="138" t="s">
        <v>330</v>
      </c>
      <c r="D128" s="139">
        <v>3</v>
      </c>
      <c r="E128" s="139">
        <v>13</v>
      </c>
      <c r="F128" s="139"/>
      <c r="G128" s="139" t="s">
        <v>132</v>
      </c>
      <c r="H128" s="139">
        <v>8.07</v>
      </c>
      <c r="I128" s="140">
        <v>3.32E-2</v>
      </c>
      <c r="J128" s="141">
        <v>106538.83661419601</v>
      </c>
      <c r="K128" s="1"/>
    </row>
    <row r="129" spans="1:12" hidden="1" x14ac:dyDescent="0.25">
      <c r="A129" s="136" t="s">
        <v>332</v>
      </c>
      <c r="B129" s="144" t="s">
        <v>333</v>
      </c>
      <c r="C129" s="145" t="s">
        <v>334</v>
      </c>
      <c r="D129" s="139">
        <v>1</v>
      </c>
      <c r="E129" s="139">
        <v>7</v>
      </c>
      <c r="F129" s="139"/>
      <c r="G129" s="139" t="s">
        <v>16</v>
      </c>
      <c r="H129" s="139">
        <v>3.53</v>
      </c>
      <c r="I129" s="140">
        <v>7.1099999999999997E-2</v>
      </c>
      <c r="J129" s="141">
        <v>93201.464231821126</v>
      </c>
      <c r="K129" s="135"/>
      <c r="L129" s="135"/>
    </row>
    <row r="130" spans="1:12" ht="30" hidden="1" x14ac:dyDescent="0.25">
      <c r="A130" s="136" t="s">
        <v>335</v>
      </c>
      <c r="B130" s="137" t="s">
        <v>333</v>
      </c>
      <c r="C130" s="138" t="s">
        <v>334</v>
      </c>
      <c r="D130" s="139">
        <v>2</v>
      </c>
      <c r="E130" s="139">
        <v>13</v>
      </c>
      <c r="F130" s="139"/>
      <c r="G130" s="139" t="s">
        <v>132</v>
      </c>
      <c r="H130" s="139">
        <v>8.07</v>
      </c>
      <c r="I130" s="140">
        <v>3.32E-2</v>
      </c>
      <c r="J130" s="141">
        <v>160892.94040584966</v>
      </c>
      <c r="K130" s="1"/>
    </row>
    <row r="131" spans="1:12" ht="60" hidden="1" x14ac:dyDescent="0.25">
      <c r="A131" s="136" t="s">
        <v>336</v>
      </c>
      <c r="B131" s="144" t="s">
        <v>337</v>
      </c>
      <c r="C131" s="148" t="s">
        <v>338</v>
      </c>
      <c r="D131" s="139">
        <v>2</v>
      </c>
      <c r="E131" s="139">
        <v>9</v>
      </c>
      <c r="F131" s="139"/>
      <c r="G131" s="139" t="s">
        <v>118</v>
      </c>
      <c r="H131" s="139">
        <v>4.88</v>
      </c>
      <c r="I131" s="140">
        <v>5.8400000000000001E-2</v>
      </c>
      <c r="J131" s="141">
        <v>110455.56219164681</v>
      </c>
      <c r="K131" s="1"/>
    </row>
    <row r="132" spans="1:12" ht="30" hidden="1" x14ac:dyDescent="0.25">
      <c r="A132" s="37" t="s">
        <v>339</v>
      </c>
      <c r="B132" s="38" t="s">
        <v>340</v>
      </c>
      <c r="C132" s="151" t="s">
        <v>341</v>
      </c>
      <c r="D132" s="40">
        <v>5</v>
      </c>
      <c r="E132" s="40">
        <v>5</v>
      </c>
      <c r="F132" s="40">
        <v>2</v>
      </c>
      <c r="G132" s="40" t="s">
        <v>110</v>
      </c>
      <c r="H132" s="40">
        <v>2.16</v>
      </c>
      <c r="I132" s="41">
        <v>0.32500000000000001</v>
      </c>
      <c r="J132" s="150">
        <v>52723</v>
      </c>
      <c r="K132" s="146">
        <v>1</v>
      </c>
      <c r="L132" s="147">
        <f>J132*K132</f>
        <v>52723</v>
      </c>
    </row>
    <row r="133" spans="1:12" ht="60" hidden="1" x14ac:dyDescent="0.25">
      <c r="A133" s="136" t="s">
        <v>342</v>
      </c>
      <c r="B133" s="144" t="s">
        <v>343</v>
      </c>
      <c r="C133" s="148" t="s">
        <v>344</v>
      </c>
      <c r="D133" s="139">
        <v>14</v>
      </c>
      <c r="E133" s="139">
        <v>7</v>
      </c>
      <c r="F133" s="139"/>
      <c r="G133" s="139" t="s">
        <v>16</v>
      </c>
      <c r="H133" s="139">
        <v>3.53</v>
      </c>
      <c r="I133" s="140">
        <v>7.1099999999999997E-2</v>
      </c>
      <c r="J133" s="141">
        <v>66729.807889110351</v>
      </c>
      <c r="K133" s="154"/>
      <c r="L133" s="154"/>
    </row>
    <row r="134" spans="1:12" hidden="1" x14ac:dyDescent="0.25">
      <c r="A134" s="136" t="s">
        <v>345</v>
      </c>
      <c r="B134" s="137" t="s">
        <v>346</v>
      </c>
      <c r="C134" s="138" t="s">
        <v>347</v>
      </c>
      <c r="D134" s="139">
        <v>1</v>
      </c>
      <c r="E134" s="139">
        <v>14</v>
      </c>
      <c r="F134" s="139">
        <v>2</v>
      </c>
      <c r="G134" s="139" t="s">
        <v>75</v>
      </c>
      <c r="H134" s="139">
        <v>10.11</v>
      </c>
      <c r="I134" s="140">
        <v>2.1499999999999998E-2</v>
      </c>
      <c r="J134" s="141">
        <v>248167.22</v>
      </c>
      <c r="K134" s="40">
        <v>3</v>
      </c>
      <c r="L134" s="44">
        <f>J134*K134</f>
        <v>744501.66</v>
      </c>
    </row>
    <row r="135" spans="1:12" ht="45" hidden="1" x14ac:dyDescent="0.25">
      <c r="A135" s="37" t="s">
        <v>348</v>
      </c>
      <c r="B135" s="38" t="s">
        <v>349</v>
      </c>
      <c r="C135" s="149" t="s">
        <v>350</v>
      </c>
      <c r="D135" s="40">
        <v>14</v>
      </c>
      <c r="E135" s="40">
        <v>6</v>
      </c>
      <c r="F135" s="40">
        <v>2</v>
      </c>
      <c r="G135" s="40" t="s">
        <v>114</v>
      </c>
      <c r="H135" s="40">
        <v>2.68</v>
      </c>
      <c r="I135" s="41">
        <v>8.7599999999999997E-2</v>
      </c>
      <c r="J135" s="150">
        <v>54147.32</v>
      </c>
      <c r="K135" s="142">
        <v>1</v>
      </c>
      <c r="L135" s="143">
        <f>J135*K135</f>
        <v>54147.32</v>
      </c>
    </row>
    <row r="136" spans="1:12" ht="30" hidden="1" x14ac:dyDescent="0.25">
      <c r="A136" s="136" t="s">
        <v>351</v>
      </c>
      <c r="B136" s="137" t="s">
        <v>86</v>
      </c>
      <c r="C136" s="138" t="s">
        <v>352</v>
      </c>
      <c r="D136" s="139">
        <v>1</v>
      </c>
      <c r="E136" s="139">
        <v>3</v>
      </c>
      <c r="F136" s="139">
        <v>3</v>
      </c>
      <c r="G136" s="139" t="s">
        <v>20</v>
      </c>
      <c r="H136" s="139">
        <v>1.07</v>
      </c>
      <c r="I136" s="140">
        <v>0.23710000000000001</v>
      </c>
      <c r="J136" s="141">
        <v>33296.187951253705</v>
      </c>
      <c r="K136" s="142">
        <v>6</v>
      </c>
      <c r="L136" s="143">
        <f>K136*J136</f>
        <v>199777.12770752225</v>
      </c>
    </row>
    <row r="137" spans="1:12" ht="30" hidden="1" x14ac:dyDescent="0.25">
      <c r="A137" s="136" t="s">
        <v>353</v>
      </c>
      <c r="B137" s="137" t="s">
        <v>354</v>
      </c>
      <c r="C137" s="138" t="s">
        <v>355</v>
      </c>
      <c r="D137" s="139">
        <v>5</v>
      </c>
      <c r="E137" s="139">
        <v>4</v>
      </c>
      <c r="F137" s="139"/>
      <c r="G137" s="139" t="s">
        <v>32</v>
      </c>
      <c r="H137" s="139">
        <v>1.37</v>
      </c>
      <c r="I137" s="140">
        <v>0.1875</v>
      </c>
      <c r="J137" s="141">
        <v>23361.925776023945</v>
      </c>
      <c r="K137" s="1"/>
    </row>
    <row r="138" spans="1:12" ht="30" hidden="1" x14ac:dyDescent="0.25">
      <c r="A138" s="136" t="s">
        <v>356</v>
      </c>
      <c r="B138" s="137" t="s">
        <v>357</v>
      </c>
      <c r="C138" s="138" t="s">
        <v>358</v>
      </c>
      <c r="D138" s="139">
        <v>5</v>
      </c>
      <c r="E138" s="139">
        <v>4</v>
      </c>
      <c r="F138" s="139"/>
      <c r="G138" s="139" t="s">
        <v>32</v>
      </c>
      <c r="H138" s="139">
        <v>1.37</v>
      </c>
      <c r="I138" s="140">
        <v>0.1875</v>
      </c>
      <c r="J138" s="141">
        <v>23762.755716334665</v>
      </c>
      <c r="K138" s="1"/>
    </row>
    <row r="139" spans="1:12" hidden="1" x14ac:dyDescent="0.25">
      <c r="A139" s="37" t="s">
        <v>359</v>
      </c>
      <c r="B139" s="38" t="s">
        <v>360</v>
      </c>
      <c r="C139" s="149" t="s">
        <v>361</v>
      </c>
      <c r="D139" s="40">
        <v>1</v>
      </c>
      <c r="E139" s="40">
        <v>6</v>
      </c>
      <c r="F139" s="40">
        <v>3</v>
      </c>
      <c r="G139" s="40" t="s">
        <v>114</v>
      </c>
      <c r="H139" s="40">
        <v>2.68</v>
      </c>
      <c r="I139" s="41">
        <v>8.7599999999999997E-2</v>
      </c>
      <c r="J139" s="150">
        <v>145795.66</v>
      </c>
      <c r="K139" s="40">
        <v>16</v>
      </c>
      <c r="L139" s="44">
        <f>J139*K139</f>
        <v>2332730.56</v>
      </c>
    </row>
    <row r="140" spans="1:12" ht="30" hidden="1" x14ac:dyDescent="0.25">
      <c r="A140" s="136" t="s">
        <v>362</v>
      </c>
      <c r="B140" s="137" t="s">
        <v>340</v>
      </c>
      <c r="C140" s="138" t="s">
        <v>363</v>
      </c>
      <c r="D140" s="139">
        <v>8</v>
      </c>
      <c r="E140" s="139">
        <v>3</v>
      </c>
      <c r="F140" s="139">
        <v>1</v>
      </c>
      <c r="G140" s="139" t="s">
        <v>20</v>
      </c>
      <c r="H140" s="139">
        <v>1.07</v>
      </c>
      <c r="I140" s="140">
        <v>0.23710000000000001</v>
      </c>
      <c r="J140" s="141">
        <v>4963.4381900520411</v>
      </c>
      <c r="K140" s="142">
        <v>2</v>
      </c>
      <c r="L140" s="143">
        <f>J140*K140</f>
        <v>9926.8763801040823</v>
      </c>
    </row>
    <row r="141" spans="1:12" ht="30" hidden="1" x14ac:dyDescent="0.25">
      <c r="A141" s="136" t="s">
        <v>364</v>
      </c>
      <c r="B141" s="137" t="s">
        <v>365</v>
      </c>
      <c r="C141" s="138" t="s">
        <v>366</v>
      </c>
      <c r="D141" s="139">
        <v>3</v>
      </c>
      <c r="E141" s="139">
        <v>4</v>
      </c>
      <c r="F141" s="139"/>
      <c r="G141" s="139" t="s">
        <v>32</v>
      </c>
      <c r="H141" s="139">
        <v>1.37</v>
      </c>
      <c r="I141" s="140">
        <v>0.1875</v>
      </c>
      <c r="J141" s="141">
        <v>16463.206230915785</v>
      </c>
      <c r="K141" s="1"/>
    </row>
    <row r="142" spans="1:12" ht="30" hidden="1" x14ac:dyDescent="0.25">
      <c r="A142" s="136" t="s">
        <v>367</v>
      </c>
      <c r="B142" s="144" t="s">
        <v>368</v>
      </c>
      <c r="C142" s="148" t="s">
        <v>369</v>
      </c>
      <c r="D142" s="139">
        <v>1</v>
      </c>
      <c r="E142" s="139">
        <v>7</v>
      </c>
      <c r="F142" s="139"/>
      <c r="G142" s="139" t="s">
        <v>16</v>
      </c>
      <c r="H142" s="139">
        <v>3.53</v>
      </c>
      <c r="I142" s="140">
        <v>7.1099999999999997E-2</v>
      </c>
      <c r="J142" s="141">
        <v>42216.77</v>
      </c>
      <c r="K142" s="40"/>
      <c r="L142" s="44">
        <f>J142*K142</f>
        <v>0</v>
      </c>
    </row>
    <row r="143" spans="1:12" ht="30" hidden="1" x14ac:dyDescent="0.25">
      <c r="A143" s="136" t="s">
        <v>370</v>
      </c>
      <c r="B143" s="144" t="s">
        <v>313</v>
      </c>
      <c r="C143" s="148" t="s">
        <v>371</v>
      </c>
      <c r="D143" s="139">
        <v>1</v>
      </c>
      <c r="E143" s="139">
        <v>8</v>
      </c>
      <c r="F143" s="139"/>
      <c r="G143" s="139" t="s">
        <v>99</v>
      </c>
      <c r="H143" s="139">
        <v>4.4400000000000004</v>
      </c>
      <c r="I143" s="140">
        <v>7.7700000000000005E-2</v>
      </c>
      <c r="J143" s="141">
        <v>79008.1845446855</v>
      </c>
      <c r="K143" s="1"/>
    </row>
    <row r="144" spans="1:12" hidden="1" x14ac:dyDescent="0.25">
      <c r="A144" s="136" t="s">
        <v>372</v>
      </c>
      <c r="B144" s="144" t="s">
        <v>373</v>
      </c>
      <c r="C144" s="145" t="s">
        <v>374</v>
      </c>
      <c r="D144" s="139">
        <v>1</v>
      </c>
      <c r="E144" s="139">
        <v>8</v>
      </c>
      <c r="F144" s="139"/>
      <c r="G144" s="139" t="s">
        <v>99</v>
      </c>
      <c r="H144" s="139">
        <v>4.4400000000000004</v>
      </c>
      <c r="I144" s="140">
        <v>7.7700000000000005E-2</v>
      </c>
      <c r="J144" s="141">
        <v>75580.21154045203</v>
      </c>
      <c r="K144" s="1"/>
    </row>
    <row r="145" spans="1:12" hidden="1" x14ac:dyDescent="0.25">
      <c r="A145" s="37" t="s">
        <v>375</v>
      </c>
      <c r="B145" s="38" t="s">
        <v>177</v>
      </c>
      <c r="C145" s="151" t="s">
        <v>376</v>
      </c>
      <c r="D145" s="40">
        <v>1</v>
      </c>
      <c r="E145" s="40">
        <v>15</v>
      </c>
      <c r="F145" s="40">
        <v>2</v>
      </c>
      <c r="G145" s="40" t="s">
        <v>195</v>
      </c>
      <c r="H145" s="40">
        <v>13.86</v>
      </c>
      <c r="I145" s="41">
        <v>1.55E-2</v>
      </c>
      <c r="J145" s="150">
        <v>350243.14</v>
      </c>
      <c r="K145" s="40">
        <v>4</v>
      </c>
      <c r="L145" s="44">
        <f>J145*K145</f>
        <v>1400972.56</v>
      </c>
    </row>
    <row r="146" spans="1:12" hidden="1" x14ac:dyDescent="0.25">
      <c r="A146" s="136" t="s">
        <v>377</v>
      </c>
      <c r="B146" s="137" t="s">
        <v>378</v>
      </c>
      <c r="C146" s="138" t="s">
        <v>379</v>
      </c>
      <c r="D146" s="139">
        <v>1</v>
      </c>
      <c r="E146" s="139">
        <v>13</v>
      </c>
      <c r="F146" s="139"/>
      <c r="G146" s="139" t="s">
        <v>132</v>
      </c>
      <c r="H146" s="139">
        <v>8.07</v>
      </c>
      <c r="I146" s="140">
        <v>3.32E-2</v>
      </c>
      <c r="J146" s="141">
        <v>183987.47712640982</v>
      </c>
      <c r="K146" s="1"/>
    </row>
    <row r="147" spans="1:12" hidden="1" x14ac:dyDescent="0.25">
      <c r="A147" s="136" t="s">
        <v>380</v>
      </c>
      <c r="B147" s="144" t="s">
        <v>381</v>
      </c>
      <c r="C147" s="145" t="s">
        <v>382</v>
      </c>
      <c r="D147" s="139">
        <v>5</v>
      </c>
      <c r="E147" s="139">
        <v>12</v>
      </c>
      <c r="F147" s="139"/>
      <c r="G147" s="139" t="s">
        <v>212</v>
      </c>
      <c r="H147" s="139">
        <v>6.76</v>
      </c>
      <c r="I147" s="140">
        <v>5.8999999999999997E-2</v>
      </c>
      <c r="J147" s="141">
        <v>19240.226851596482</v>
      </c>
      <c r="K147" s="1"/>
    </row>
    <row r="148" spans="1:12" ht="30" hidden="1" x14ac:dyDescent="0.25">
      <c r="A148" s="136" t="s">
        <v>383</v>
      </c>
      <c r="B148" s="137" t="s">
        <v>384</v>
      </c>
      <c r="C148" s="148" t="s">
        <v>385</v>
      </c>
      <c r="D148" s="139">
        <v>1</v>
      </c>
      <c r="E148" s="139">
        <v>14</v>
      </c>
      <c r="F148" s="139">
        <v>1</v>
      </c>
      <c r="G148" s="139" t="s">
        <v>75</v>
      </c>
      <c r="H148" s="139">
        <v>10.11</v>
      </c>
      <c r="I148" s="140">
        <v>2.1499999999999998E-2</v>
      </c>
      <c r="J148" s="141">
        <v>198520.68</v>
      </c>
      <c r="K148" s="40">
        <v>29</v>
      </c>
      <c r="L148" s="44">
        <f>J148*K148</f>
        <v>5757099.7199999997</v>
      </c>
    </row>
    <row r="149" spans="1:12" hidden="1" x14ac:dyDescent="0.25">
      <c r="A149" s="136" t="s">
        <v>386</v>
      </c>
      <c r="B149" s="137" t="s">
        <v>197</v>
      </c>
      <c r="C149" s="138" t="s">
        <v>387</v>
      </c>
      <c r="D149" s="139">
        <v>1</v>
      </c>
      <c r="E149" s="139">
        <v>4</v>
      </c>
      <c r="F149" s="139"/>
      <c r="G149" s="139" t="s">
        <v>32</v>
      </c>
      <c r="H149" s="139">
        <v>1.37</v>
      </c>
      <c r="I149" s="140">
        <v>0.1875</v>
      </c>
      <c r="J149" s="141">
        <v>19507.821321758689</v>
      </c>
      <c r="K149" s="1"/>
    </row>
    <row r="150" spans="1:12" hidden="1" x14ac:dyDescent="0.25">
      <c r="A150" s="136" t="s">
        <v>388</v>
      </c>
      <c r="B150" s="144" t="s">
        <v>252</v>
      </c>
      <c r="C150" s="145" t="s">
        <v>389</v>
      </c>
      <c r="D150" s="139">
        <v>5</v>
      </c>
      <c r="E150" s="139">
        <v>2</v>
      </c>
      <c r="F150" s="139"/>
      <c r="G150" s="139" t="s">
        <v>44</v>
      </c>
      <c r="H150" s="139">
        <v>0.76</v>
      </c>
      <c r="I150" s="140">
        <v>0.41670000000000001</v>
      </c>
      <c r="J150" s="141">
        <v>4104.5834147026035</v>
      </c>
      <c r="K150" s="1"/>
    </row>
    <row r="151" spans="1:12" ht="30" hidden="1" x14ac:dyDescent="0.25">
      <c r="A151" s="37" t="s">
        <v>390</v>
      </c>
      <c r="B151" s="38" t="s">
        <v>391</v>
      </c>
      <c r="C151" s="149" t="s">
        <v>392</v>
      </c>
      <c r="D151" s="40">
        <v>1</v>
      </c>
      <c r="E151" s="40">
        <v>6</v>
      </c>
      <c r="F151" s="40">
        <v>2</v>
      </c>
      <c r="G151" s="40" t="s">
        <v>114</v>
      </c>
      <c r="H151" s="40">
        <v>2.68</v>
      </c>
      <c r="I151" s="41">
        <v>8.7599999999999997E-2</v>
      </c>
      <c r="J151" s="150">
        <v>52904.32</v>
      </c>
      <c r="K151" s="40">
        <v>1</v>
      </c>
      <c r="L151" s="44">
        <f>J151*K151</f>
        <v>52904.32</v>
      </c>
    </row>
    <row r="152" spans="1:12" hidden="1" x14ac:dyDescent="0.25">
      <c r="A152" s="136" t="s">
        <v>393</v>
      </c>
      <c r="B152" s="144" t="s">
        <v>394</v>
      </c>
      <c r="C152" s="145" t="s">
        <v>395</v>
      </c>
      <c r="D152" s="139">
        <v>3</v>
      </c>
      <c r="E152" s="139">
        <v>2</v>
      </c>
      <c r="F152" s="139"/>
      <c r="G152" s="139" t="s">
        <v>44</v>
      </c>
      <c r="H152" s="139">
        <v>0.76</v>
      </c>
      <c r="I152" s="140">
        <v>0.41670000000000001</v>
      </c>
      <c r="J152" s="141">
        <v>6644.2874618642199</v>
      </c>
      <c r="K152" s="1"/>
    </row>
    <row r="153" spans="1:12" hidden="1" x14ac:dyDescent="0.25">
      <c r="A153" s="136" t="s">
        <v>396</v>
      </c>
      <c r="B153" s="144" t="s">
        <v>267</v>
      </c>
      <c r="C153" s="145" t="s">
        <v>397</v>
      </c>
      <c r="D153" s="139">
        <v>3</v>
      </c>
      <c r="E153" s="139">
        <v>1</v>
      </c>
      <c r="F153" s="139"/>
      <c r="G153" s="139" t="s">
        <v>24</v>
      </c>
      <c r="H153" s="139">
        <v>0.4</v>
      </c>
      <c r="I153" s="140">
        <v>0.55630000000000002</v>
      </c>
      <c r="J153" s="141">
        <v>3714.0161774951789</v>
      </c>
      <c r="K153" s="1"/>
    </row>
    <row r="154" spans="1:12" ht="60" hidden="1" x14ac:dyDescent="0.25">
      <c r="A154" s="37" t="s">
        <v>398</v>
      </c>
      <c r="B154" s="38" t="s">
        <v>399</v>
      </c>
      <c r="C154" s="149" t="s">
        <v>400</v>
      </c>
      <c r="D154" s="40" t="s">
        <v>171</v>
      </c>
      <c r="E154" s="40">
        <v>6</v>
      </c>
      <c r="F154" s="40">
        <v>2</v>
      </c>
      <c r="G154" s="40" t="s">
        <v>114</v>
      </c>
      <c r="H154" s="40">
        <v>2.68</v>
      </c>
      <c r="I154" s="41">
        <v>8.7599999999999997E-2</v>
      </c>
      <c r="J154" s="150">
        <v>74872.87</v>
      </c>
      <c r="K154" s="40">
        <v>48</v>
      </c>
      <c r="L154" s="44">
        <f>J154*K154</f>
        <v>3593897.76</v>
      </c>
    </row>
    <row r="155" spans="1:12" hidden="1" x14ac:dyDescent="0.25">
      <c r="A155" s="136" t="s">
        <v>401</v>
      </c>
      <c r="B155" s="144" t="s">
        <v>399</v>
      </c>
      <c r="C155" s="145" t="s">
        <v>400</v>
      </c>
      <c r="D155" s="139">
        <v>3</v>
      </c>
      <c r="E155" s="139">
        <v>10</v>
      </c>
      <c r="F155" s="139"/>
      <c r="G155" s="139" t="s">
        <v>188</v>
      </c>
      <c r="H155" s="139">
        <v>5.25</v>
      </c>
      <c r="I155" s="140">
        <v>5.79E-2</v>
      </c>
      <c r="J155" s="141">
        <v>72872.865851339084</v>
      </c>
      <c r="K155" s="1"/>
    </row>
    <row r="156" spans="1:12" ht="30" hidden="1" x14ac:dyDescent="0.25">
      <c r="A156" s="136" t="s">
        <v>402</v>
      </c>
      <c r="B156" s="137" t="s">
        <v>38</v>
      </c>
      <c r="C156" s="138" t="s">
        <v>403</v>
      </c>
      <c r="D156" s="139">
        <v>1</v>
      </c>
      <c r="E156" s="139">
        <v>3</v>
      </c>
      <c r="F156" s="139">
        <v>2</v>
      </c>
      <c r="G156" s="139" t="s">
        <v>20</v>
      </c>
      <c r="H156" s="139">
        <v>1.07</v>
      </c>
      <c r="I156" s="140">
        <v>0.23710000000000001</v>
      </c>
      <c r="J156" s="141">
        <v>17598.25</v>
      </c>
      <c r="K156" s="146">
        <v>4</v>
      </c>
      <c r="L156" s="147">
        <f>J156*K156</f>
        <v>70393</v>
      </c>
    </row>
    <row r="157" spans="1:12" ht="30" hidden="1" x14ac:dyDescent="0.25">
      <c r="A157" s="136" t="s">
        <v>404</v>
      </c>
      <c r="B157" s="137" t="s">
        <v>38</v>
      </c>
      <c r="C157" s="138" t="s">
        <v>403</v>
      </c>
      <c r="D157" s="139">
        <v>2</v>
      </c>
      <c r="E157" s="139">
        <v>5</v>
      </c>
      <c r="F157" s="139">
        <v>1</v>
      </c>
      <c r="G157" s="139" t="s">
        <v>110</v>
      </c>
      <c r="H157" s="139">
        <v>2.16</v>
      </c>
      <c r="I157" s="140">
        <v>0.32500000000000001</v>
      </c>
      <c r="J157" s="141">
        <v>31675.14</v>
      </c>
      <c r="K157" s="40">
        <v>1</v>
      </c>
      <c r="L157" s="44">
        <f>K157*J157</f>
        <v>31675.14</v>
      </c>
    </row>
    <row r="158" spans="1:12" hidden="1" x14ac:dyDescent="0.25">
      <c r="A158" s="136" t="s">
        <v>405</v>
      </c>
      <c r="B158" s="144" t="s">
        <v>406</v>
      </c>
      <c r="C158" s="145" t="s">
        <v>407</v>
      </c>
      <c r="D158" s="139">
        <v>1</v>
      </c>
      <c r="E158" s="139">
        <v>10</v>
      </c>
      <c r="F158" s="139"/>
      <c r="G158" s="139" t="s">
        <v>188</v>
      </c>
      <c r="H158" s="139">
        <v>5.25</v>
      </c>
      <c r="I158" s="140">
        <v>5.79E-2</v>
      </c>
      <c r="J158" s="141">
        <v>187990.88328988108</v>
      </c>
      <c r="K158" s="1"/>
    </row>
    <row r="159" spans="1:12" ht="30" hidden="1" x14ac:dyDescent="0.25">
      <c r="A159" s="37" t="s">
        <v>408</v>
      </c>
      <c r="B159" s="38" t="s">
        <v>406</v>
      </c>
      <c r="C159" s="151" t="s">
        <v>407</v>
      </c>
      <c r="D159" s="40">
        <v>3</v>
      </c>
      <c r="E159" s="40">
        <v>15</v>
      </c>
      <c r="F159" s="40">
        <v>2</v>
      </c>
      <c r="G159" s="40" t="s">
        <v>195</v>
      </c>
      <c r="H159" s="40">
        <v>13.86</v>
      </c>
      <c r="I159" s="41">
        <v>1.55E-2</v>
      </c>
      <c r="J159" s="150">
        <v>379985.17</v>
      </c>
      <c r="K159" s="40">
        <v>2</v>
      </c>
      <c r="L159" s="44">
        <f>J159*K159</f>
        <v>759970.34</v>
      </c>
    </row>
    <row r="160" spans="1:12" ht="45" hidden="1" x14ac:dyDescent="0.25">
      <c r="A160" s="136" t="s">
        <v>409</v>
      </c>
      <c r="B160" s="144" t="s">
        <v>410</v>
      </c>
      <c r="C160" s="148" t="s">
        <v>411</v>
      </c>
      <c r="D160" s="139">
        <v>1</v>
      </c>
      <c r="E160" s="139">
        <v>7</v>
      </c>
      <c r="F160" s="139"/>
      <c r="G160" s="139" t="s">
        <v>16</v>
      </c>
      <c r="H160" s="139">
        <v>3.53</v>
      </c>
      <c r="I160" s="140">
        <v>7.1099999999999997E-2</v>
      </c>
      <c r="J160" s="141">
        <v>43298.92</v>
      </c>
      <c r="K160" s="152"/>
      <c r="L160" s="153">
        <f>J160*K160</f>
        <v>0</v>
      </c>
    </row>
    <row r="161" spans="1:13" ht="45" hidden="1" x14ac:dyDescent="0.25">
      <c r="A161" s="136" t="s">
        <v>412</v>
      </c>
      <c r="B161" s="137" t="s">
        <v>410</v>
      </c>
      <c r="C161" s="61" t="s">
        <v>411</v>
      </c>
      <c r="D161" s="139">
        <v>3</v>
      </c>
      <c r="E161" s="139">
        <v>14</v>
      </c>
      <c r="F161" s="139">
        <v>2</v>
      </c>
      <c r="G161" s="139" t="s">
        <v>75</v>
      </c>
      <c r="H161" s="139">
        <v>10.11</v>
      </c>
      <c r="I161" s="140">
        <v>2.1499999999999998E-2</v>
      </c>
      <c r="J161" s="141">
        <v>214305.73</v>
      </c>
      <c r="K161" s="40">
        <v>2</v>
      </c>
      <c r="L161" s="44">
        <f>J161*K161</f>
        <v>428611.46</v>
      </c>
    </row>
    <row r="162" spans="1:13" hidden="1" x14ac:dyDescent="0.25">
      <c r="A162" s="136" t="s">
        <v>413</v>
      </c>
      <c r="B162" s="144" t="s">
        <v>414</v>
      </c>
      <c r="C162" s="145" t="s">
        <v>415</v>
      </c>
      <c r="D162" s="139">
        <v>8</v>
      </c>
      <c r="E162" s="139">
        <v>12</v>
      </c>
      <c r="F162" s="139"/>
      <c r="G162" s="139" t="s">
        <v>212</v>
      </c>
      <c r="H162" s="139">
        <v>6.76</v>
      </c>
      <c r="I162" s="140">
        <v>5.8999999999999997E-2</v>
      </c>
      <c r="J162" s="141">
        <v>18428.999953363087</v>
      </c>
      <c r="K162" s="1"/>
    </row>
    <row r="163" spans="1:13" ht="29.25" hidden="1" customHeight="1" x14ac:dyDescent="0.25">
      <c r="A163" s="37" t="s">
        <v>416</v>
      </c>
      <c r="B163" s="38" t="s">
        <v>414</v>
      </c>
      <c r="C163" s="151" t="s">
        <v>415</v>
      </c>
      <c r="D163" s="40">
        <v>16</v>
      </c>
      <c r="E163" s="40">
        <v>15</v>
      </c>
      <c r="F163" s="40">
        <v>2</v>
      </c>
      <c r="G163" s="40" t="s">
        <v>195</v>
      </c>
      <c r="H163" s="40">
        <v>13.86</v>
      </c>
      <c r="I163" s="41">
        <v>1.55E-2</v>
      </c>
      <c r="J163" s="150">
        <v>361077</v>
      </c>
      <c r="K163" s="40">
        <v>1</v>
      </c>
      <c r="L163" s="44">
        <f>J163*K163</f>
        <v>361077</v>
      </c>
    </row>
    <row r="164" spans="1:13" hidden="1" x14ac:dyDescent="0.25">
      <c r="A164" s="136" t="s">
        <v>417</v>
      </c>
      <c r="B164" s="144" t="s">
        <v>418</v>
      </c>
      <c r="C164" s="145" t="s">
        <v>419</v>
      </c>
      <c r="D164" s="139">
        <v>1</v>
      </c>
      <c r="E164" s="139">
        <v>1</v>
      </c>
      <c r="F164" s="139"/>
      <c r="G164" s="139" t="s">
        <v>24</v>
      </c>
      <c r="H164" s="139">
        <v>0.4</v>
      </c>
      <c r="I164" s="140">
        <v>0.55630000000000002</v>
      </c>
      <c r="J164" s="141">
        <v>1536.6446583764634</v>
      </c>
      <c r="K164" s="1"/>
    </row>
    <row r="165" spans="1:13" hidden="1" x14ac:dyDescent="0.25">
      <c r="A165" s="136" t="s">
        <v>420</v>
      </c>
      <c r="B165" s="137" t="s">
        <v>421</v>
      </c>
      <c r="C165" s="138" t="s">
        <v>422</v>
      </c>
      <c r="D165" s="139">
        <v>1</v>
      </c>
      <c r="E165" s="139">
        <v>13</v>
      </c>
      <c r="F165" s="139"/>
      <c r="G165" s="139" t="s">
        <v>132</v>
      </c>
      <c r="H165" s="139">
        <v>8.07</v>
      </c>
      <c r="I165" s="140">
        <v>3.32E-2</v>
      </c>
      <c r="J165" s="141">
        <v>195097.90566654081</v>
      </c>
      <c r="K165" s="1"/>
    </row>
    <row r="166" spans="1:13" ht="45" hidden="1" x14ac:dyDescent="0.25">
      <c r="A166" s="136" t="s">
        <v>423</v>
      </c>
      <c r="B166" s="137" t="s">
        <v>424</v>
      </c>
      <c r="C166" s="138" t="s">
        <v>425</v>
      </c>
      <c r="D166" s="139">
        <v>1</v>
      </c>
      <c r="E166" s="139">
        <v>3</v>
      </c>
      <c r="F166" s="139">
        <v>2</v>
      </c>
      <c r="G166" s="139" t="s">
        <v>20</v>
      </c>
      <c r="H166" s="139">
        <v>1.07</v>
      </c>
      <c r="I166" s="140">
        <v>0.23710000000000001</v>
      </c>
      <c r="J166" s="141">
        <v>18369.02</v>
      </c>
      <c r="K166" s="40">
        <v>16</v>
      </c>
      <c r="L166" s="44">
        <f>J166*K166</f>
        <v>293904.32</v>
      </c>
    </row>
    <row r="167" spans="1:13" ht="45" hidden="1" x14ac:dyDescent="0.25">
      <c r="A167" s="136" t="s">
        <v>426</v>
      </c>
      <c r="B167" s="137" t="s">
        <v>424</v>
      </c>
      <c r="C167" s="138" t="s">
        <v>427</v>
      </c>
      <c r="D167" s="139">
        <v>2</v>
      </c>
      <c r="E167" s="139">
        <v>4</v>
      </c>
      <c r="F167" s="139"/>
      <c r="G167" s="139" t="s">
        <v>32</v>
      </c>
      <c r="H167" s="139">
        <v>1.37</v>
      </c>
      <c r="I167" s="140">
        <v>0.1875</v>
      </c>
      <c r="J167" s="155">
        <v>16369.018999060376</v>
      </c>
      <c r="K167" s="1"/>
    </row>
    <row r="168" spans="1:13" ht="30" x14ac:dyDescent="0.25">
      <c r="A168" s="37" t="s">
        <v>428</v>
      </c>
      <c r="B168" s="38" t="s">
        <v>429</v>
      </c>
      <c r="C168" s="128" t="s">
        <v>430</v>
      </c>
      <c r="D168" s="40">
        <v>1</v>
      </c>
      <c r="E168" s="40">
        <v>16</v>
      </c>
      <c r="F168" s="40">
        <v>1</v>
      </c>
      <c r="G168" s="40" t="s">
        <v>1254</v>
      </c>
      <c r="H168" s="40">
        <v>16.03</v>
      </c>
      <c r="I168" s="41">
        <v>1.1900000000000001E-2</v>
      </c>
      <c r="J168" s="42">
        <v>391898.1</v>
      </c>
      <c r="K168" s="40">
        <v>22</v>
      </c>
      <c r="L168" s="44">
        <f>J168*K168</f>
        <v>8621758.1999999993</v>
      </c>
      <c r="M168" s="1" t="str">
        <f>VLOOKUP(A168,'[1]Схемы лекарственной терапии КС'!$A$264:$E$758,5,0)</f>
        <v>st19.120</v>
      </c>
    </row>
    <row r="169" spans="1:13" ht="45" x14ac:dyDescent="0.25">
      <c r="A169" s="37" t="s">
        <v>432</v>
      </c>
      <c r="B169" s="38" t="s">
        <v>433</v>
      </c>
      <c r="C169" s="128" t="s">
        <v>434</v>
      </c>
      <c r="D169" s="40">
        <v>1</v>
      </c>
      <c r="E169" s="40">
        <v>16</v>
      </c>
      <c r="F169" s="40">
        <v>1</v>
      </c>
      <c r="G169" s="40" t="s">
        <v>1254</v>
      </c>
      <c r="H169" s="40">
        <v>16.03</v>
      </c>
      <c r="I169" s="41">
        <v>1.1900000000000001E-2</v>
      </c>
      <c r="J169" s="42">
        <v>393956.25</v>
      </c>
      <c r="K169" s="40">
        <v>81</v>
      </c>
      <c r="L169" s="44">
        <f>J169*K169</f>
        <v>31910456.25</v>
      </c>
      <c r="M169" s="1" t="str">
        <f>VLOOKUP(A169,'[1]Схемы лекарственной терапии КС'!$A$264:$E$758,5,0)</f>
        <v>st19.120</v>
      </c>
    </row>
    <row r="170" spans="1:13" ht="30" x14ac:dyDescent="0.25">
      <c r="A170" s="37" t="s">
        <v>435</v>
      </c>
      <c r="B170" s="38" t="s">
        <v>436</v>
      </c>
      <c r="C170" s="128" t="s">
        <v>437</v>
      </c>
      <c r="D170" s="40">
        <v>1</v>
      </c>
      <c r="E170" s="40">
        <v>16</v>
      </c>
      <c r="F170" s="40">
        <v>1</v>
      </c>
      <c r="G170" s="40" t="s">
        <v>1254</v>
      </c>
      <c r="H170" s="40">
        <v>16.03</v>
      </c>
      <c r="I170" s="41">
        <v>1.1900000000000001E-2</v>
      </c>
      <c r="J170" s="42">
        <v>390794.21</v>
      </c>
      <c r="K170" s="40">
        <v>9</v>
      </c>
      <c r="L170" s="44">
        <f>J170*K170</f>
        <v>3517147.89</v>
      </c>
      <c r="M170" s="1" t="str">
        <f>VLOOKUP(A170,'[1]Схемы лекарственной терапии КС'!$A$264:$E$758,5,0)</f>
        <v>st19.120</v>
      </c>
    </row>
    <row r="171" spans="1:13" hidden="1" x14ac:dyDescent="0.25">
      <c r="A171" s="136" t="s">
        <v>438</v>
      </c>
      <c r="B171" s="144" t="s">
        <v>439</v>
      </c>
      <c r="C171" s="145" t="s">
        <v>440</v>
      </c>
      <c r="D171" s="139">
        <v>1</v>
      </c>
      <c r="E171" s="139">
        <v>10</v>
      </c>
      <c r="F171" s="139"/>
      <c r="G171" s="139" t="s">
        <v>188</v>
      </c>
      <c r="H171" s="139">
        <v>5.25</v>
      </c>
      <c r="I171" s="140">
        <v>5.79E-2</v>
      </c>
      <c r="J171" s="134">
        <v>117213.13812137695</v>
      </c>
      <c r="K171" s="1"/>
    </row>
    <row r="172" spans="1:13" hidden="1" x14ac:dyDescent="0.25">
      <c r="A172" s="136" t="s">
        <v>441</v>
      </c>
      <c r="B172" s="144" t="s">
        <v>442</v>
      </c>
      <c r="C172" s="145" t="s">
        <v>443</v>
      </c>
      <c r="D172" s="139">
        <v>1</v>
      </c>
      <c r="E172" s="139">
        <v>17</v>
      </c>
      <c r="F172" s="139"/>
      <c r="G172" s="139" t="s">
        <v>103</v>
      </c>
      <c r="H172" s="139">
        <v>29.17</v>
      </c>
      <c r="I172" s="140">
        <v>6.8999999999999999E-3</v>
      </c>
      <c r="J172" s="141">
        <v>941539.79446204356</v>
      </c>
      <c r="K172" s="1"/>
    </row>
    <row r="173" spans="1:13" hidden="1" x14ac:dyDescent="0.25">
      <c r="A173" s="136" t="s">
        <v>444</v>
      </c>
      <c r="B173" s="144" t="s">
        <v>161</v>
      </c>
      <c r="C173" s="145" t="s">
        <v>445</v>
      </c>
      <c r="D173" s="139" t="s">
        <v>171</v>
      </c>
      <c r="E173" s="139">
        <v>2</v>
      </c>
      <c r="F173" s="139"/>
      <c r="G173" s="139" t="s">
        <v>44</v>
      </c>
      <c r="H173" s="139">
        <v>0.76</v>
      </c>
      <c r="I173" s="140">
        <v>0.41670000000000001</v>
      </c>
      <c r="J173" s="141">
        <v>10278.41875511828</v>
      </c>
      <c r="K173" s="1"/>
    </row>
    <row r="174" spans="1:13" ht="45" hidden="1" x14ac:dyDescent="0.25">
      <c r="A174" s="136" t="s">
        <v>446</v>
      </c>
      <c r="B174" s="137" t="s">
        <v>161</v>
      </c>
      <c r="C174" s="138" t="s">
        <v>445</v>
      </c>
      <c r="D174" s="139">
        <v>3</v>
      </c>
      <c r="E174" s="139">
        <v>4</v>
      </c>
      <c r="F174" s="139"/>
      <c r="G174" s="139" t="s">
        <v>32</v>
      </c>
      <c r="H174" s="139">
        <v>1.37</v>
      </c>
      <c r="I174" s="140">
        <v>0.1875</v>
      </c>
      <c r="J174" s="141">
        <v>10278.418755118284</v>
      </c>
      <c r="K174" s="1"/>
    </row>
    <row r="175" spans="1:13" hidden="1" x14ac:dyDescent="0.25">
      <c r="A175" s="136" t="s">
        <v>447</v>
      </c>
      <c r="B175" s="144" t="s">
        <v>26</v>
      </c>
      <c r="C175" s="145" t="s">
        <v>448</v>
      </c>
      <c r="D175" s="139">
        <v>1</v>
      </c>
      <c r="E175" s="139">
        <v>1</v>
      </c>
      <c r="F175" s="139"/>
      <c r="G175" s="139" t="s">
        <v>24</v>
      </c>
      <c r="H175" s="139">
        <v>0.4</v>
      </c>
      <c r="I175" s="140">
        <v>0.55630000000000002</v>
      </c>
      <c r="J175" s="141">
        <v>5530.2081062287834</v>
      </c>
      <c r="K175" s="1"/>
    </row>
    <row r="176" spans="1:13" ht="60" hidden="1" x14ac:dyDescent="0.25">
      <c r="A176" s="136" t="s">
        <v>449</v>
      </c>
      <c r="B176" s="144" t="s">
        <v>450</v>
      </c>
      <c r="C176" s="148" t="s">
        <v>451</v>
      </c>
      <c r="D176" s="139">
        <v>2</v>
      </c>
      <c r="E176" s="139">
        <v>10</v>
      </c>
      <c r="F176" s="139"/>
      <c r="G176" s="139" t="s">
        <v>188</v>
      </c>
      <c r="H176" s="139">
        <v>5.25</v>
      </c>
      <c r="I176" s="140">
        <v>5.79E-2</v>
      </c>
      <c r="J176" s="141">
        <v>117792.62815770021</v>
      </c>
      <c r="K176" s="1"/>
    </row>
    <row r="177" spans="1:12" ht="60" hidden="1" x14ac:dyDescent="0.25">
      <c r="A177" s="37" t="s">
        <v>452</v>
      </c>
      <c r="B177" s="38" t="s">
        <v>453</v>
      </c>
      <c r="C177" s="149" t="s">
        <v>454</v>
      </c>
      <c r="D177" s="40" t="s">
        <v>171</v>
      </c>
      <c r="E177" s="40">
        <v>6</v>
      </c>
      <c r="F177" s="40">
        <v>3</v>
      </c>
      <c r="G177" s="40" t="s">
        <v>114</v>
      </c>
      <c r="H177" s="40">
        <v>2.68</v>
      </c>
      <c r="I177" s="41">
        <v>8.7599999999999997E-2</v>
      </c>
      <c r="J177" s="150">
        <v>80209.929999999993</v>
      </c>
      <c r="K177" s="40">
        <v>1</v>
      </c>
      <c r="L177" s="44">
        <f>J177*K177</f>
        <v>80209.929999999993</v>
      </c>
    </row>
    <row r="178" spans="1:12" ht="60" hidden="1" x14ac:dyDescent="0.25">
      <c r="A178" s="136" t="s">
        <v>455</v>
      </c>
      <c r="B178" s="144" t="s">
        <v>453</v>
      </c>
      <c r="C178" s="148" t="s">
        <v>454</v>
      </c>
      <c r="D178" s="139">
        <v>3</v>
      </c>
      <c r="E178" s="139">
        <v>11</v>
      </c>
      <c r="F178" s="139"/>
      <c r="G178" s="139" t="s">
        <v>226</v>
      </c>
      <c r="H178" s="139">
        <v>5.74</v>
      </c>
      <c r="I178" s="140">
        <v>7.2700000000000001E-2</v>
      </c>
      <c r="J178" s="141">
        <v>80209.931817392484</v>
      </c>
      <c r="K178" s="1"/>
    </row>
    <row r="179" spans="1:12" ht="60" hidden="1" x14ac:dyDescent="0.25">
      <c r="A179" s="136" t="s">
        <v>456</v>
      </c>
      <c r="B179" s="137" t="s">
        <v>214</v>
      </c>
      <c r="C179" s="138" t="s">
        <v>457</v>
      </c>
      <c r="D179" s="139">
        <v>2</v>
      </c>
      <c r="E179" s="139">
        <v>3</v>
      </c>
      <c r="F179" s="139">
        <v>2</v>
      </c>
      <c r="G179" s="139" t="s">
        <v>20</v>
      </c>
      <c r="H179" s="139">
        <v>1.07</v>
      </c>
      <c r="I179" s="140">
        <v>0.23710000000000001</v>
      </c>
      <c r="J179" s="141">
        <v>16237.6</v>
      </c>
      <c r="K179" s="40">
        <v>2</v>
      </c>
      <c r="L179" s="44">
        <f>J179*K179</f>
        <v>32475.200000000001</v>
      </c>
    </row>
    <row r="180" spans="1:12" ht="45" hidden="1" x14ac:dyDescent="0.25">
      <c r="A180" s="136" t="s">
        <v>458</v>
      </c>
      <c r="B180" s="144" t="s">
        <v>459</v>
      </c>
      <c r="C180" s="148" t="s">
        <v>460</v>
      </c>
      <c r="D180" s="139">
        <v>15</v>
      </c>
      <c r="E180" s="139">
        <v>8</v>
      </c>
      <c r="F180" s="139"/>
      <c r="G180" s="139" t="s">
        <v>99</v>
      </c>
      <c r="H180" s="139">
        <v>4.4400000000000004</v>
      </c>
      <c r="I180" s="140">
        <v>7.7700000000000005E-2</v>
      </c>
      <c r="J180" s="141">
        <v>39671.17341571406</v>
      </c>
      <c r="K180" s="1"/>
    </row>
    <row r="181" spans="1:12" hidden="1" x14ac:dyDescent="0.25">
      <c r="A181" s="136" t="s">
        <v>461</v>
      </c>
      <c r="B181" s="144" t="s">
        <v>462</v>
      </c>
      <c r="C181" s="145" t="s">
        <v>463</v>
      </c>
      <c r="D181" s="139">
        <v>1</v>
      </c>
      <c r="E181" s="139">
        <v>1</v>
      </c>
      <c r="F181" s="139"/>
      <c r="G181" s="139" t="s">
        <v>24</v>
      </c>
      <c r="H181" s="139">
        <v>0.4</v>
      </c>
      <c r="I181" s="140">
        <v>0.55630000000000002</v>
      </c>
      <c r="J181" s="141">
        <v>4449.5937295241474</v>
      </c>
      <c r="K181" s="1"/>
    </row>
    <row r="182" spans="1:12" hidden="1" x14ac:dyDescent="0.25">
      <c r="A182" s="136" t="s">
        <v>464</v>
      </c>
      <c r="B182" s="137" t="s">
        <v>462</v>
      </c>
      <c r="C182" s="138" t="s">
        <v>463</v>
      </c>
      <c r="D182" s="139">
        <v>2</v>
      </c>
      <c r="E182" s="139">
        <v>3</v>
      </c>
      <c r="F182" s="139">
        <v>2</v>
      </c>
      <c r="G182" s="139" t="s">
        <v>20</v>
      </c>
      <c r="H182" s="139">
        <v>1.07</v>
      </c>
      <c r="I182" s="140">
        <v>0.23710000000000001</v>
      </c>
      <c r="J182" s="141">
        <v>12883</v>
      </c>
      <c r="K182" s="40">
        <v>1</v>
      </c>
      <c r="L182" s="44">
        <f>J182*K182</f>
        <v>12883</v>
      </c>
    </row>
    <row r="183" spans="1:12" hidden="1" x14ac:dyDescent="0.25">
      <c r="A183" s="136" t="s">
        <v>465</v>
      </c>
      <c r="B183" s="144" t="s">
        <v>466</v>
      </c>
      <c r="C183" s="145" t="s">
        <v>467</v>
      </c>
      <c r="D183" s="139" t="s">
        <v>468</v>
      </c>
      <c r="E183" s="139">
        <v>1</v>
      </c>
      <c r="F183" s="139"/>
      <c r="G183" s="139" t="s">
        <v>24</v>
      </c>
      <c r="H183" s="139">
        <v>0.4</v>
      </c>
      <c r="I183" s="140">
        <v>0.55630000000000002</v>
      </c>
      <c r="J183" s="141">
        <v>7789.638289943674</v>
      </c>
      <c r="K183" s="1"/>
    </row>
    <row r="184" spans="1:12" ht="30" hidden="1" x14ac:dyDescent="0.25">
      <c r="A184" s="136" t="s">
        <v>469</v>
      </c>
      <c r="B184" s="137" t="s">
        <v>466</v>
      </c>
      <c r="C184" s="138" t="s">
        <v>467</v>
      </c>
      <c r="D184" s="139" t="s">
        <v>470</v>
      </c>
      <c r="E184" s="139">
        <v>3</v>
      </c>
      <c r="F184" s="139">
        <v>2</v>
      </c>
      <c r="G184" s="139" t="s">
        <v>20</v>
      </c>
      <c r="H184" s="139">
        <v>1.07</v>
      </c>
      <c r="I184" s="140">
        <v>0.23710000000000001</v>
      </c>
      <c r="J184" s="141">
        <v>13836.24</v>
      </c>
      <c r="K184" s="40">
        <v>2</v>
      </c>
      <c r="L184" s="44">
        <f>J184*K184</f>
        <v>27672.48</v>
      </c>
    </row>
    <row r="185" spans="1:12" hidden="1" x14ac:dyDescent="0.25">
      <c r="A185" s="136" t="s">
        <v>471</v>
      </c>
      <c r="B185" s="144" t="s">
        <v>42</v>
      </c>
      <c r="C185" s="145" t="s">
        <v>472</v>
      </c>
      <c r="D185" s="139">
        <v>1</v>
      </c>
      <c r="E185" s="139">
        <v>2</v>
      </c>
      <c r="F185" s="139"/>
      <c r="G185" s="139" t="s">
        <v>44</v>
      </c>
      <c r="H185" s="139">
        <v>0.76</v>
      </c>
      <c r="I185" s="140">
        <v>0.41670000000000001</v>
      </c>
      <c r="J185" s="141">
        <v>10367.42639476751</v>
      </c>
      <c r="K185" s="1"/>
    </row>
    <row r="186" spans="1:12" ht="30" hidden="1" x14ac:dyDescent="0.25">
      <c r="A186" s="136" t="s">
        <v>473</v>
      </c>
      <c r="B186" s="137" t="s">
        <v>42</v>
      </c>
      <c r="C186" s="138" t="s">
        <v>472</v>
      </c>
      <c r="D186" s="139">
        <v>2</v>
      </c>
      <c r="E186" s="139">
        <v>4</v>
      </c>
      <c r="F186" s="139"/>
      <c r="G186" s="139" t="s">
        <v>32</v>
      </c>
      <c r="H186" s="139">
        <v>1.37</v>
      </c>
      <c r="I186" s="140">
        <v>0.1875</v>
      </c>
      <c r="J186" s="141">
        <v>14260.820908101141</v>
      </c>
      <c r="K186" s="1"/>
    </row>
    <row r="187" spans="1:12" hidden="1" x14ac:dyDescent="0.25">
      <c r="A187" s="136" t="s">
        <v>474</v>
      </c>
      <c r="B187" s="144" t="s">
        <v>475</v>
      </c>
      <c r="C187" s="145" t="s">
        <v>476</v>
      </c>
      <c r="D187" s="139">
        <v>1</v>
      </c>
      <c r="E187" s="139">
        <v>1</v>
      </c>
      <c r="F187" s="139"/>
      <c r="G187" s="139" t="s">
        <v>24</v>
      </c>
      <c r="H187" s="139">
        <v>0.4</v>
      </c>
      <c r="I187" s="140">
        <v>0.55630000000000002</v>
      </c>
      <c r="J187" s="141">
        <v>5643.7807491932099</v>
      </c>
      <c r="K187" s="1"/>
    </row>
    <row r="188" spans="1:12" ht="30" hidden="1" x14ac:dyDescent="0.25">
      <c r="A188" s="136" t="s">
        <v>477</v>
      </c>
      <c r="B188" s="137" t="s">
        <v>475</v>
      </c>
      <c r="C188" s="138" t="s">
        <v>476</v>
      </c>
      <c r="D188" s="139">
        <v>2</v>
      </c>
      <c r="E188" s="139">
        <v>3</v>
      </c>
      <c r="F188" s="139">
        <v>2</v>
      </c>
      <c r="G188" s="139" t="s">
        <v>20</v>
      </c>
      <c r="H188" s="139">
        <v>1.07</v>
      </c>
      <c r="I188" s="140">
        <v>0.23710000000000001</v>
      </c>
      <c r="J188" s="141">
        <v>13287.56</v>
      </c>
      <c r="K188" s="146">
        <v>1</v>
      </c>
      <c r="L188" s="147">
        <f>J188*K188</f>
        <v>13287.56</v>
      </c>
    </row>
    <row r="189" spans="1:12" ht="30" hidden="1" x14ac:dyDescent="0.25">
      <c r="A189" s="37" t="s">
        <v>478</v>
      </c>
      <c r="B189" s="38" t="s">
        <v>479</v>
      </c>
      <c r="C189" s="151" t="s">
        <v>480</v>
      </c>
      <c r="D189" s="40">
        <v>1</v>
      </c>
      <c r="E189" s="40">
        <v>5</v>
      </c>
      <c r="F189" s="40">
        <v>3</v>
      </c>
      <c r="G189" s="40" t="s">
        <v>110</v>
      </c>
      <c r="H189" s="40">
        <v>2.16</v>
      </c>
      <c r="I189" s="41">
        <v>0.32500000000000001</v>
      </c>
      <c r="J189" s="150">
        <v>74203.02</v>
      </c>
      <c r="K189" s="40">
        <v>1</v>
      </c>
      <c r="L189" s="44">
        <f>J189*K189</f>
        <v>74203.02</v>
      </c>
    </row>
    <row r="190" spans="1:12" ht="30" hidden="1" x14ac:dyDescent="0.25">
      <c r="A190" s="136" t="s">
        <v>481</v>
      </c>
      <c r="B190" s="144" t="s">
        <v>479</v>
      </c>
      <c r="C190" s="148" t="s">
        <v>480</v>
      </c>
      <c r="D190" s="139">
        <v>2</v>
      </c>
      <c r="E190" s="139">
        <v>8</v>
      </c>
      <c r="F190" s="139"/>
      <c r="G190" s="139" t="s">
        <v>99</v>
      </c>
      <c r="H190" s="139">
        <v>4.4400000000000004</v>
      </c>
      <c r="I190" s="140">
        <v>7.7700000000000005E-2</v>
      </c>
      <c r="J190" s="141">
        <v>76208.814236245598</v>
      </c>
      <c r="K190" s="1"/>
    </row>
    <row r="191" spans="1:12" hidden="1" x14ac:dyDescent="0.25">
      <c r="A191" s="136" t="s">
        <v>482</v>
      </c>
      <c r="B191" s="144" t="s">
        <v>283</v>
      </c>
      <c r="C191" s="145" t="s">
        <v>483</v>
      </c>
      <c r="D191" s="139">
        <v>1</v>
      </c>
      <c r="E191" s="139">
        <v>1</v>
      </c>
      <c r="F191" s="139"/>
      <c r="G191" s="139" t="s">
        <v>24</v>
      </c>
      <c r="H191" s="139">
        <v>0.4</v>
      </c>
      <c r="I191" s="140">
        <v>0.55630000000000002</v>
      </c>
      <c r="J191" s="141">
        <v>1786.8765316075692</v>
      </c>
      <c r="K191" s="1"/>
    </row>
    <row r="192" spans="1:12" hidden="1" x14ac:dyDescent="0.25">
      <c r="A192" s="136" t="s">
        <v>484</v>
      </c>
      <c r="B192" s="144" t="s">
        <v>485</v>
      </c>
      <c r="C192" s="145" t="s">
        <v>486</v>
      </c>
      <c r="D192" s="139">
        <v>1</v>
      </c>
      <c r="E192" s="139">
        <v>1</v>
      </c>
      <c r="F192" s="139"/>
      <c r="G192" s="139" t="s">
        <v>24</v>
      </c>
      <c r="H192" s="139">
        <v>0.4</v>
      </c>
      <c r="I192" s="140">
        <v>0.55630000000000002</v>
      </c>
      <c r="J192" s="141">
        <v>6736.2050672129462</v>
      </c>
      <c r="K192" s="1"/>
    </row>
    <row r="193" spans="1:13" hidden="1" x14ac:dyDescent="0.25">
      <c r="A193" s="136" t="s">
        <v>487</v>
      </c>
      <c r="B193" s="144" t="s">
        <v>488</v>
      </c>
      <c r="C193" s="145" t="s">
        <v>489</v>
      </c>
      <c r="D193" s="139">
        <v>1</v>
      </c>
      <c r="E193" s="139">
        <v>1</v>
      </c>
      <c r="F193" s="139"/>
      <c r="G193" s="139" t="s">
        <v>24</v>
      </c>
      <c r="H193" s="139">
        <v>0.4</v>
      </c>
      <c r="I193" s="140">
        <v>0.55630000000000002</v>
      </c>
      <c r="J193" s="141">
        <v>19632.506291865517</v>
      </c>
      <c r="K193" s="1"/>
    </row>
    <row r="194" spans="1:13" ht="30" hidden="1" x14ac:dyDescent="0.25">
      <c r="A194" s="136" t="s">
        <v>490</v>
      </c>
      <c r="B194" s="137" t="s">
        <v>491</v>
      </c>
      <c r="C194" s="138" t="s">
        <v>492</v>
      </c>
      <c r="D194" s="139">
        <v>1</v>
      </c>
      <c r="E194" s="139">
        <v>3</v>
      </c>
      <c r="F194" s="139">
        <v>2</v>
      </c>
      <c r="G194" s="139" t="s">
        <v>20</v>
      </c>
      <c r="H194" s="139">
        <v>1.07</v>
      </c>
      <c r="I194" s="140">
        <v>0.23710000000000001</v>
      </c>
      <c r="J194" s="141">
        <v>19358.86</v>
      </c>
      <c r="K194" s="40">
        <v>8</v>
      </c>
      <c r="L194" s="44">
        <f>J194*K194</f>
        <v>154870.88</v>
      </c>
    </row>
    <row r="195" spans="1:13" ht="30" hidden="1" x14ac:dyDescent="0.25">
      <c r="A195" s="136" t="s">
        <v>493</v>
      </c>
      <c r="B195" s="137" t="s">
        <v>494</v>
      </c>
      <c r="C195" s="138" t="s">
        <v>495</v>
      </c>
      <c r="D195" s="139">
        <v>1</v>
      </c>
      <c r="E195" s="139">
        <v>3</v>
      </c>
      <c r="F195" s="139">
        <v>2</v>
      </c>
      <c r="G195" s="139" t="s">
        <v>20</v>
      </c>
      <c r="H195" s="139">
        <v>1.07</v>
      </c>
      <c r="I195" s="140">
        <v>0.23710000000000001</v>
      </c>
      <c r="J195" s="141">
        <v>15881.81</v>
      </c>
      <c r="K195" s="146">
        <v>2</v>
      </c>
      <c r="L195" s="147">
        <f>J195*K195</f>
        <v>31763.62</v>
      </c>
    </row>
    <row r="196" spans="1:13" ht="45" hidden="1" x14ac:dyDescent="0.25">
      <c r="A196" s="37" t="s">
        <v>496</v>
      </c>
      <c r="B196" s="38" t="s">
        <v>497</v>
      </c>
      <c r="C196" s="149" t="s">
        <v>498</v>
      </c>
      <c r="D196" s="40">
        <v>1</v>
      </c>
      <c r="E196" s="40">
        <v>6</v>
      </c>
      <c r="F196" s="40">
        <v>2</v>
      </c>
      <c r="G196" s="40" t="s">
        <v>114</v>
      </c>
      <c r="H196" s="40">
        <v>2.68</v>
      </c>
      <c r="I196" s="41">
        <v>8.7599999999999997E-2</v>
      </c>
      <c r="J196" s="150">
        <v>50119.25</v>
      </c>
      <c r="K196" s="40">
        <v>1</v>
      </c>
      <c r="L196" s="44">
        <f>J196*K196</f>
        <v>50119.25</v>
      </c>
    </row>
    <row r="197" spans="1:13" ht="45" hidden="1" x14ac:dyDescent="0.25">
      <c r="A197" s="136" t="s">
        <v>499</v>
      </c>
      <c r="B197" s="137" t="s">
        <v>497</v>
      </c>
      <c r="C197" s="148" t="s">
        <v>498</v>
      </c>
      <c r="D197" s="139">
        <v>3</v>
      </c>
      <c r="E197" s="139">
        <v>13</v>
      </c>
      <c r="F197" s="139"/>
      <c r="G197" s="139" t="s">
        <v>132</v>
      </c>
      <c r="H197" s="139">
        <v>8.07</v>
      </c>
      <c r="I197" s="140">
        <v>3.32E-2</v>
      </c>
      <c r="J197" s="141">
        <v>119836.44339486139</v>
      </c>
      <c r="K197" s="1"/>
    </row>
    <row r="198" spans="1:13" ht="45" hidden="1" x14ac:dyDescent="0.25">
      <c r="A198" s="136" t="s">
        <v>500</v>
      </c>
      <c r="B198" s="137" t="s">
        <v>501</v>
      </c>
      <c r="C198" s="138" t="s">
        <v>502</v>
      </c>
      <c r="D198" s="139">
        <v>2</v>
      </c>
      <c r="E198" s="139">
        <v>3</v>
      </c>
      <c r="F198" s="139">
        <v>2</v>
      </c>
      <c r="G198" s="139" t="s">
        <v>20</v>
      </c>
      <c r="H198" s="139">
        <v>1.07</v>
      </c>
      <c r="I198" s="140">
        <v>0.23710000000000001</v>
      </c>
      <c r="J198" s="141">
        <v>12492.73</v>
      </c>
      <c r="K198" s="146">
        <v>1</v>
      </c>
      <c r="L198" s="147">
        <f>J198*K198</f>
        <v>12492.73</v>
      </c>
    </row>
    <row r="199" spans="1:13" hidden="1" x14ac:dyDescent="0.25">
      <c r="A199" s="136" t="s">
        <v>503</v>
      </c>
      <c r="B199" s="144" t="s">
        <v>504</v>
      </c>
      <c r="C199" s="145" t="s">
        <v>505</v>
      </c>
      <c r="D199" s="139">
        <v>2</v>
      </c>
      <c r="E199" s="139">
        <v>7</v>
      </c>
      <c r="F199" s="139"/>
      <c r="G199" s="139" t="s">
        <v>16</v>
      </c>
      <c r="H199" s="139">
        <v>3.53</v>
      </c>
      <c r="I199" s="140">
        <v>7.1099999999999997E-2</v>
      </c>
      <c r="J199" s="141">
        <v>80698.728130885298</v>
      </c>
      <c r="K199" s="135"/>
      <c r="L199" s="135"/>
    </row>
    <row r="200" spans="1:13" ht="60" hidden="1" x14ac:dyDescent="0.25">
      <c r="A200" s="37" t="s">
        <v>506</v>
      </c>
      <c r="B200" s="38" t="s">
        <v>507</v>
      </c>
      <c r="C200" s="149" t="s">
        <v>508</v>
      </c>
      <c r="D200" s="40">
        <v>2</v>
      </c>
      <c r="E200" s="40">
        <v>6</v>
      </c>
      <c r="F200" s="40">
        <v>1</v>
      </c>
      <c r="G200" s="40" t="s">
        <v>114</v>
      </c>
      <c r="H200" s="40">
        <v>2.68</v>
      </c>
      <c r="I200" s="41">
        <v>8.7599999999999997E-2</v>
      </c>
      <c r="J200" s="150">
        <v>43237.57</v>
      </c>
      <c r="K200" s="142">
        <v>23</v>
      </c>
      <c r="L200" s="143">
        <f>J200*K200</f>
        <v>994464.11</v>
      </c>
    </row>
    <row r="201" spans="1:13" ht="30" hidden="1" x14ac:dyDescent="0.25">
      <c r="A201" s="136" t="s">
        <v>509</v>
      </c>
      <c r="B201" s="137" t="s">
        <v>510</v>
      </c>
      <c r="C201" s="138" t="s">
        <v>511</v>
      </c>
      <c r="D201" s="139">
        <v>14</v>
      </c>
      <c r="E201" s="139">
        <v>5</v>
      </c>
      <c r="F201" s="139">
        <v>1</v>
      </c>
      <c r="G201" s="139" t="s">
        <v>110</v>
      </c>
      <c r="H201" s="139">
        <v>2.16</v>
      </c>
      <c r="I201" s="140">
        <v>0.32500000000000001</v>
      </c>
      <c r="J201" s="141">
        <v>14841.42</v>
      </c>
      <c r="K201" s="142">
        <v>1</v>
      </c>
      <c r="L201" s="143">
        <f>K201*J201</f>
        <v>14841.42</v>
      </c>
    </row>
    <row r="202" spans="1:13" ht="30" hidden="1" x14ac:dyDescent="0.25">
      <c r="A202" s="136" t="s">
        <v>512</v>
      </c>
      <c r="B202" s="144" t="s">
        <v>513</v>
      </c>
      <c r="C202" s="148" t="s">
        <v>514</v>
      </c>
      <c r="D202" s="139">
        <v>14</v>
      </c>
      <c r="E202" s="139">
        <v>8</v>
      </c>
      <c r="F202" s="139"/>
      <c r="G202" s="139" t="s">
        <v>99</v>
      </c>
      <c r="H202" s="139">
        <v>4.4400000000000004</v>
      </c>
      <c r="I202" s="140">
        <v>7.7700000000000005E-2</v>
      </c>
      <c r="J202" s="141">
        <v>55958.663775378038</v>
      </c>
      <c r="K202" s="1"/>
    </row>
    <row r="203" spans="1:13" hidden="1" x14ac:dyDescent="0.25">
      <c r="A203" s="136" t="s">
        <v>515</v>
      </c>
      <c r="B203" s="137" t="s">
        <v>421</v>
      </c>
      <c r="C203" s="138" t="s">
        <v>516</v>
      </c>
      <c r="D203" s="139">
        <v>1</v>
      </c>
      <c r="E203" s="139">
        <v>13</v>
      </c>
      <c r="F203" s="139"/>
      <c r="G203" s="139" t="s">
        <v>132</v>
      </c>
      <c r="H203" s="139">
        <v>8.07</v>
      </c>
      <c r="I203" s="140">
        <v>3.32E-2</v>
      </c>
      <c r="J203" s="155">
        <v>208104.43271097686</v>
      </c>
      <c r="K203" s="1"/>
    </row>
    <row r="204" spans="1:13" ht="22.5" customHeight="1" x14ac:dyDescent="0.25">
      <c r="A204" s="37" t="s">
        <v>517</v>
      </c>
      <c r="B204" s="38" t="s">
        <v>421</v>
      </c>
      <c r="C204" s="128" t="s">
        <v>518</v>
      </c>
      <c r="D204" s="40">
        <v>1</v>
      </c>
      <c r="E204" s="40">
        <v>16</v>
      </c>
      <c r="F204" s="40">
        <v>2</v>
      </c>
      <c r="G204" s="40" t="s">
        <v>1255</v>
      </c>
      <c r="H204" s="40">
        <v>20.03</v>
      </c>
      <c r="I204" s="41">
        <v>1.1900000000000001E-2</v>
      </c>
      <c r="J204" s="42">
        <v>419308.87</v>
      </c>
      <c r="K204" s="40">
        <v>1</v>
      </c>
      <c r="L204" s="44">
        <f>J204*K204</f>
        <v>419308.87</v>
      </c>
      <c r="M204" s="1" t="str">
        <f>VLOOKUP(A204,'[1]Схемы лекарственной терапии КС'!$A$264:$E$758,5,0)</f>
        <v>st19.120</v>
      </c>
    </row>
    <row r="205" spans="1:13" hidden="1" x14ac:dyDescent="0.25">
      <c r="A205" s="136" t="s">
        <v>519</v>
      </c>
      <c r="B205" s="144" t="s">
        <v>150</v>
      </c>
      <c r="C205" s="145" t="s">
        <v>520</v>
      </c>
      <c r="D205" s="139">
        <v>2</v>
      </c>
      <c r="E205" s="139">
        <v>2</v>
      </c>
      <c r="F205" s="139"/>
      <c r="G205" s="139" t="s">
        <v>44</v>
      </c>
      <c r="H205" s="139">
        <v>0.76</v>
      </c>
      <c r="I205" s="140">
        <v>0.41670000000000001</v>
      </c>
      <c r="J205" s="134">
        <v>7301.8128597431869</v>
      </c>
      <c r="K205" s="1"/>
    </row>
    <row r="206" spans="1:13" ht="60" hidden="1" x14ac:dyDescent="0.25">
      <c r="A206" s="37" t="s">
        <v>521</v>
      </c>
      <c r="B206" s="38" t="s">
        <v>209</v>
      </c>
      <c r="C206" s="61" t="s">
        <v>522</v>
      </c>
      <c r="D206" s="40">
        <v>2</v>
      </c>
      <c r="E206" s="40">
        <v>5</v>
      </c>
      <c r="F206" s="40">
        <v>3</v>
      </c>
      <c r="G206" s="40" t="s">
        <v>110</v>
      </c>
      <c r="H206" s="40">
        <v>2.16</v>
      </c>
      <c r="I206" s="41">
        <v>0.32500000000000001</v>
      </c>
      <c r="J206" s="150">
        <v>83013.850000000006</v>
      </c>
      <c r="K206" s="40">
        <v>2</v>
      </c>
      <c r="L206" s="44">
        <f>J206*K206</f>
        <v>166027.70000000001</v>
      </c>
    </row>
    <row r="207" spans="1:13" ht="60" hidden="1" x14ac:dyDescent="0.25">
      <c r="A207" s="37" t="s">
        <v>523</v>
      </c>
      <c r="B207" s="38" t="s">
        <v>524</v>
      </c>
      <c r="C207" s="61" t="s">
        <v>525</v>
      </c>
      <c r="D207" s="40">
        <v>2</v>
      </c>
      <c r="E207" s="40">
        <v>5</v>
      </c>
      <c r="F207" s="40">
        <v>3</v>
      </c>
      <c r="G207" s="40" t="s">
        <v>110</v>
      </c>
      <c r="H207" s="40">
        <v>2.16</v>
      </c>
      <c r="I207" s="41">
        <v>0.32500000000000001</v>
      </c>
      <c r="J207" s="150">
        <v>151097.47</v>
      </c>
      <c r="K207" s="40">
        <v>1</v>
      </c>
      <c r="L207" s="44">
        <f>J207*K207</f>
        <v>151097.47</v>
      </c>
    </row>
    <row r="208" spans="1:13" ht="60" hidden="1" x14ac:dyDescent="0.25">
      <c r="A208" s="136" t="s">
        <v>526</v>
      </c>
      <c r="B208" s="144" t="s">
        <v>527</v>
      </c>
      <c r="C208" s="148" t="s">
        <v>528</v>
      </c>
      <c r="D208" s="139">
        <v>2</v>
      </c>
      <c r="E208" s="139">
        <v>9</v>
      </c>
      <c r="F208" s="139"/>
      <c r="G208" s="139" t="s">
        <v>118</v>
      </c>
      <c r="H208" s="139">
        <v>4.88</v>
      </c>
      <c r="I208" s="140">
        <v>5.8400000000000001E-2</v>
      </c>
      <c r="J208" s="141">
        <v>114601.70734596919</v>
      </c>
      <c r="K208" s="1"/>
    </row>
    <row r="209" spans="1:12" ht="60" hidden="1" x14ac:dyDescent="0.25">
      <c r="A209" s="37" t="s">
        <v>529</v>
      </c>
      <c r="B209" s="38" t="s">
        <v>530</v>
      </c>
      <c r="C209" s="149" t="s">
        <v>531</v>
      </c>
      <c r="D209" s="40" t="s">
        <v>171</v>
      </c>
      <c r="E209" s="40">
        <v>6</v>
      </c>
      <c r="F209" s="40">
        <v>1</v>
      </c>
      <c r="G209" s="40" t="s">
        <v>114</v>
      </c>
      <c r="H209" s="40">
        <v>2.68</v>
      </c>
      <c r="I209" s="41">
        <v>8.7599999999999997E-2</v>
      </c>
      <c r="J209" s="150">
        <v>17281</v>
      </c>
      <c r="K209" s="40">
        <v>1</v>
      </c>
      <c r="L209" s="44">
        <f>J209*K209</f>
        <v>17281</v>
      </c>
    </row>
    <row r="210" spans="1:12" ht="60" hidden="1" x14ac:dyDescent="0.25">
      <c r="A210" s="136" t="s">
        <v>532</v>
      </c>
      <c r="B210" s="144" t="s">
        <v>530</v>
      </c>
      <c r="C210" s="148" t="s">
        <v>531</v>
      </c>
      <c r="D210" s="139">
        <v>3</v>
      </c>
      <c r="E210" s="139">
        <v>11</v>
      </c>
      <c r="F210" s="139"/>
      <c r="G210" s="139" t="s">
        <v>226</v>
      </c>
      <c r="H210" s="139">
        <v>5.74</v>
      </c>
      <c r="I210" s="140">
        <v>7.2700000000000001E-2</v>
      </c>
      <c r="J210" s="141">
        <v>77019.01100566145</v>
      </c>
      <c r="K210" s="1"/>
    </row>
    <row r="211" spans="1:12" hidden="1" x14ac:dyDescent="0.25">
      <c r="A211" s="136" t="s">
        <v>533</v>
      </c>
      <c r="B211" s="137" t="s">
        <v>153</v>
      </c>
      <c r="C211" s="138" t="s">
        <v>534</v>
      </c>
      <c r="D211" s="139">
        <v>1</v>
      </c>
      <c r="E211" s="139">
        <v>3</v>
      </c>
      <c r="F211" s="139">
        <v>2</v>
      </c>
      <c r="G211" s="139" t="s">
        <v>20</v>
      </c>
      <c r="H211" s="139">
        <v>1.07</v>
      </c>
      <c r="I211" s="140">
        <v>0.23710000000000001</v>
      </c>
      <c r="J211" s="141">
        <v>12382</v>
      </c>
      <c r="K211" s="40">
        <v>1</v>
      </c>
      <c r="L211" s="44">
        <f>J211*K211</f>
        <v>12382</v>
      </c>
    </row>
    <row r="212" spans="1:12" ht="30" hidden="1" x14ac:dyDescent="0.25">
      <c r="A212" s="136" t="s">
        <v>535</v>
      </c>
      <c r="B212" s="137" t="s">
        <v>161</v>
      </c>
      <c r="C212" s="138" t="s">
        <v>536</v>
      </c>
      <c r="D212" s="139">
        <v>1</v>
      </c>
      <c r="E212" s="139">
        <v>4</v>
      </c>
      <c r="F212" s="139"/>
      <c r="G212" s="139" t="s">
        <v>32</v>
      </c>
      <c r="H212" s="139">
        <v>1.37</v>
      </c>
      <c r="I212" s="140">
        <v>0.1875</v>
      </c>
      <c r="J212" s="141">
        <v>15407.782902065832</v>
      </c>
      <c r="K212" s="1"/>
    </row>
    <row r="213" spans="1:12" hidden="1" x14ac:dyDescent="0.25">
      <c r="A213" s="136" t="s">
        <v>537</v>
      </c>
      <c r="B213" s="144" t="s">
        <v>161</v>
      </c>
      <c r="C213" s="145" t="s">
        <v>538</v>
      </c>
      <c r="D213" s="139">
        <v>1</v>
      </c>
      <c r="E213" s="139">
        <v>2</v>
      </c>
      <c r="F213" s="139"/>
      <c r="G213" s="139" t="s">
        <v>44</v>
      </c>
      <c r="H213" s="139">
        <v>0.76</v>
      </c>
      <c r="I213" s="140">
        <v>0.41670000000000001</v>
      </c>
      <c r="J213" s="141">
        <v>8952.7346990766382</v>
      </c>
      <c r="K213" s="1"/>
    </row>
    <row r="214" spans="1:12" ht="30" hidden="1" x14ac:dyDescent="0.25">
      <c r="A214" s="136" t="s">
        <v>539</v>
      </c>
      <c r="B214" s="137" t="s">
        <v>161</v>
      </c>
      <c r="C214" s="138" t="s">
        <v>538</v>
      </c>
      <c r="D214" s="139">
        <v>3</v>
      </c>
      <c r="E214" s="139">
        <v>5</v>
      </c>
      <c r="F214" s="139">
        <v>1</v>
      </c>
      <c r="G214" s="139" t="s">
        <v>110</v>
      </c>
      <c r="H214" s="139">
        <v>2.16</v>
      </c>
      <c r="I214" s="140">
        <v>0.32500000000000001</v>
      </c>
      <c r="J214" s="141">
        <v>18959.55</v>
      </c>
      <c r="K214" s="40">
        <v>1</v>
      </c>
      <c r="L214" s="44">
        <f>K214*J214</f>
        <v>18959.55</v>
      </c>
    </row>
    <row r="215" spans="1:12" ht="30" hidden="1" x14ac:dyDescent="0.25">
      <c r="A215" s="136" t="s">
        <v>540</v>
      </c>
      <c r="B215" s="137" t="s">
        <v>169</v>
      </c>
      <c r="C215" s="138" t="s">
        <v>541</v>
      </c>
      <c r="D215" s="139">
        <v>1</v>
      </c>
      <c r="E215" s="139">
        <v>3</v>
      </c>
      <c r="F215" s="139">
        <v>2</v>
      </c>
      <c r="G215" s="139" t="s">
        <v>20</v>
      </c>
      <c r="H215" s="139">
        <v>1.07</v>
      </c>
      <c r="I215" s="140">
        <v>0.23710000000000001</v>
      </c>
      <c r="J215" s="141">
        <v>12757</v>
      </c>
      <c r="K215" s="152">
        <v>2</v>
      </c>
      <c r="L215" s="153">
        <f>J215*K215</f>
        <v>25514</v>
      </c>
    </row>
    <row r="216" spans="1:12" ht="30" hidden="1" x14ac:dyDescent="0.25">
      <c r="A216" s="136" t="s">
        <v>542</v>
      </c>
      <c r="B216" s="137" t="s">
        <v>543</v>
      </c>
      <c r="C216" s="138" t="s">
        <v>544</v>
      </c>
      <c r="D216" s="139">
        <v>6</v>
      </c>
      <c r="E216" s="139">
        <v>7</v>
      </c>
      <c r="F216" s="139"/>
      <c r="G216" s="139" t="s">
        <v>16</v>
      </c>
      <c r="H216" s="139">
        <v>3.53</v>
      </c>
      <c r="I216" s="140">
        <v>7.1099999999999997E-2</v>
      </c>
      <c r="J216" s="141">
        <v>27497.300520510165</v>
      </c>
      <c r="K216" s="40"/>
      <c r="L216" s="44">
        <f>J216*K216</f>
        <v>0</v>
      </c>
    </row>
    <row r="217" spans="1:12" hidden="1" x14ac:dyDescent="0.25">
      <c r="A217" s="136" t="s">
        <v>545</v>
      </c>
      <c r="B217" s="144" t="s">
        <v>546</v>
      </c>
      <c r="C217" s="145" t="s">
        <v>547</v>
      </c>
      <c r="D217" s="139">
        <v>1</v>
      </c>
      <c r="E217" s="139">
        <v>1</v>
      </c>
      <c r="F217" s="139"/>
      <c r="G217" s="139" t="s">
        <v>24</v>
      </c>
      <c r="H217" s="139">
        <v>0.4</v>
      </c>
      <c r="I217" s="140">
        <v>0.55630000000000002</v>
      </c>
      <c r="J217" s="141">
        <v>3257.1404038564992</v>
      </c>
      <c r="K217" s="1"/>
    </row>
    <row r="218" spans="1:12" ht="45" hidden="1" x14ac:dyDescent="0.25">
      <c r="A218" s="114" t="s">
        <v>548</v>
      </c>
      <c r="B218" s="137" t="s">
        <v>501</v>
      </c>
      <c r="C218" s="138" t="s">
        <v>549</v>
      </c>
      <c r="D218" s="61">
        <v>3</v>
      </c>
      <c r="E218" s="61">
        <v>3</v>
      </c>
      <c r="F218" s="61">
        <v>1</v>
      </c>
      <c r="G218" s="61" t="s">
        <v>20</v>
      </c>
      <c r="H218" s="61">
        <v>1.07</v>
      </c>
      <c r="I218" s="156">
        <v>0.23710000000000001</v>
      </c>
      <c r="J218" s="141">
        <v>9953.5253488555481</v>
      </c>
      <c r="K218" s="40">
        <v>12</v>
      </c>
      <c r="L218" s="44">
        <f>J218*K218</f>
        <v>119442.30418626659</v>
      </c>
    </row>
    <row r="219" spans="1:12" hidden="1" x14ac:dyDescent="0.25">
      <c r="A219" s="136" t="s">
        <v>550</v>
      </c>
      <c r="B219" s="144" t="s">
        <v>200</v>
      </c>
      <c r="C219" s="145" t="s">
        <v>551</v>
      </c>
      <c r="D219" s="139">
        <v>2</v>
      </c>
      <c r="E219" s="139">
        <v>1</v>
      </c>
      <c r="F219" s="139"/>
      <c r="G219" s="139" t="s">
        <v>24</v>
      </c>
      <c r="H219" s="139">
        <v>0.4</v>
      </c>
      <c r="I219" s="140">
        <v>0.55630000000000002</v>
      </c>
      <c r="J219" s="141">
        <v>1877.6500154241671</v>
      </c>
      <c r="K219" s="1"/>
    </row>
    <row r="220" spans="1:12" hidden="1" x14ac:dyDescent="0.25">
      <c r="A220" s="136" t="s">
        <v>552</v>
      </c>
      <c r="B220" s="144" t="s">
        <v>414</v>
      </c>
      <c r="C220" s="145" t="s">
        <v>553</v>
      </c>
      <c r="D220" s="139">
        <v>5</v>
      </c>
      <c r="E220" s="139">
        <v>10</v>
      </c>
      <c r="F220" s="139"/>
      <c r="G220" s="139" t="s">
        <v>188</v>
      </c>
      <c r="H220" s="139">
        <v>5.25</v>
      </c>
      <c r="I220" s="140">
        <v>5.79E-2</v>
      </c>
      <c r="J220" s="141">
        <v>25915.781184416832</v>
      </c>
      <c r="K220" s="1"/>
    </row>
    <row r="221" spans="1:12" hidden="1" x14ac:dyDescent="0.25">
      <c r="A221" s="136" t="s">
        <v>554</v>
      </c>
      <c r="B221" s="144" t="s">
        <v>200</v>
      </c>
      <c r="C221" s="145" t="s">
        <v>555</v>
      </c>
      <c r="D221" s="139">
        <v>5</v>
      </c>
      <c r="E221" s="139">
        <v>2</v>
      </c>
      <c r="F221" s="139"/>
      <c r="G221" s="139" t="s">
        <v>44</v>
      </c>
      <c r="H221" s="139">
        <v>0.76</v>
      </c>
      <c r="I221" s="140">
        <v>0.41670000000000001</v>
      </c>
      <c r="J221" s="141">
        <v>1495.6264527519268</v>
      </c>
      <c r="K221" s="1"/>
    </row>
    <row r="222" spans="1:12" ht="30" hidden="1" x14ac:dyDescent="0.25">
      <c r="A222" s="136" t="s">
        <v>556</v>
      </c>
      <c r="B222" s="144" t="s">
        <v>557</v>
      </c>
      <c r="C222" s="148" t="s">
        <v>558</v>
      </c>
      <c r="D222" s="139">
        <v>1</v>
      </c>
      <c r="E222" s="139">
        <v>7</v>
      </c>
      <c r="F222" s="139"/>
      <c r="G222" s="139" t="s">
        <v>16</v>
      </c>
      <c r="H222" s="139">
        <v>3.53</v>
      </c>
      <c r="I222" s="140">
        <v>7.1099999999999997E-2</v>
      </c>
      <c r="J222" s="141">
        <v>84017.013624260988</v>
      </c>
      <c r="K222" s="135"/>
      <c r="L222" s="135"/>
    </row>
    <row r="223" spans="1:12" hidden="1" x14ac:dyDescent="0.25">
      <c r="A223" s="136" t="s">
        <v>559</v>
      </c>
      <c r="B223" s="144" t="s">
        <v>560</v>
      </c>
      <c r="C223" s="145" t="s">
        <v>561</v>
      </c>
      <c r="D223" s="139">
        <v>1</v>
      </c>
      <c r="E223" s="139">
        <v>7</v>
      </c>
      <c r="F223" s="139"/>
      <c r="G223" s="139" t="s">
        <v>16</v>
      </c>
      <c r="H223" s="139">
        <v>3.53</v>
      </c>
      <c r="I223" s="140">
        <v>7.1099999999999997E-2</v>
      </c>
      <c r="J223" s="141">
        <v>80539.964635144555</v>
      </c>
      <c r="K223" s="135"/>
      <c r="L223" s="135"/>
    </row>
    <row r="224" spans="1:12" hidden="1" x14ac:dyDescent="0.25">
      <c r="A224" s="136" t="s">
        <v>562</v>
      </c>
      <c r="B224" s="144" t="s">
        <v>105</v>
      </c>
      <c r="C224" s="145" t="s">
        <v>563</v>
      </c>
      <c r="D224" s="139">
        <v>1</v>
      </c>
      <c r="E224" s="139">
        <v>2</v>
      </c>
      <c r="F224" s="139"/>
      <c r="G224" s="139" t="s">
        <v>44</v>
      </c>
      <c r="H224" s="139">
        <v>0.76</v>
      </c>
      <c r="I224" s="140">
        <v>0.41670000000000001</v>
      </c>
      <c r="J224" s="141">
        <v>7154.0791449625931</v>
      </c>
      <c r="K224" s="1"/>
    </row>
    <row r="225" spans="1:13" hidden="1" x14ac:dyDescent="0.25">
      <c r="A225" s="136" t="s">
        <v>564</v>
      </c>
      <c r="B225" s="144" t="s">
        <v>283</v>
      </c>
      <c r="C225" s="145" t="s">
        <v>565</v>
      </c>
      <c r="D225" s="139">
        <v>1</v>
      </c>
      <c r="E225" s="139">
        <v>1</v>
      </c>
      <c r="F225" s="139"/>
      <c r="G225" s="139" t="s">
        <v>24</v>
      </c>
      <c r="H225" s="139">
        <v>0.4</v>
      </c>
      <c r="I225" s="140">
        <v>0.55630000000000002</v>
      </c>
      <c r="J225" s="141">
        <v>1786.8765316075692</v>
      </c>
      <c r="K225" s="1"/>
    </row>
    <row r="226" spans="1:13" hidden="1" x14ac:dyDescent="0.25">
      <c r="A226" s="136" t="s">
        <v>566</v>
      </c>
      <c r="B226" s="144" t="s">
        <v>153</v>
      </c>
      <c r="C226" s="145" t="s">
        <v>567</v>
      </c>
      <c r="D226" s="139">
        <v>1</v>
      </c>
      <c r="E226" s="139">
        <v>1</v>
      </c>
      <c r="F226" s="139"/>
      <c r="G226" s="139" t="s">
        <v>24</v>
      </c>
      <c r="H226" s="139">
        <v>0.4</v>
      </c>
      <c r="I226" s="140">
        <v>0.55630000000000002</v>
      </c>
      <c r="J226" s="141">
        <v>2752.3417373864904</v>
      </c>
      <c r="K226" s="1"/>
    </row>
    <row r="227" spans="1:13" ht="30" hidden="1" x14ac:dyDescent="0.25">
      <c r="A227" s="37" t="s">
        <v>568</v>
      </c>
      <c r="B227" s="38" t="s">
        <v>569</v>
      </c>
      <c r="C227" s="149" t="s">
        <v>570</v>
      </c>
      <c r="D227" s="40">
        <v>1</v>
      </c>
      <c r="E227" s="40">
        <v>6</v>
      </c>
      <c r="F227" s="40">
        <v>2</v>
      </c>
      <c r="G227" s="40" t="s">
        <v>114</v>
      </c>
      <c r="H227" s="40">
        <v>2.68</v>
      </c>
      <c r="I227" s="41">
        <v>8.7599999999999997E-2</v>
      </c>
      <c r="J227" s="150">
        <v>52987.199999999997</v>
      </c>
      <c r="K227" s="40">
        <v>1</v>
      </c>
      <c r="L227" s="44">
        <f>J227*K227</f>
        <v>52987.199999999997</v>
      </c>
    </row>
    <row r="228" spans="1:13" hidden="1" x14ac:dyDescent="0.25">
      <c r="A228" s="136" t="s">
        <v>571</v>
      </c>
      <c r="B228" s="144" t="s">
        <v>123</v>
      </c>
      <c r="C228" s="145" t="s">
        <v>572</v>
      </c>
      <c r="D228" s="139">
        <v>1</v>
      </c>
      <c r="E228" s="139">
        <v>1</v>
      </c>
      <c r="F228" s="139"/>
      <c r="G228" s="139" t="s">
        <v>24</v>
      </c>
      <c r="H228" s="139">
        <v>0.4</v>
      </c>
      <c r="I228" s="140">
        <v>0.55630000000000002</v>
      </c>
      <c r="J228" s="141">
        <v>3880.0798578981176</v>
      </c>
      <c r="K228" s="1"/>
    </row>
    <row r="229" spans="1:13" hidden="1" x14ac:dyDescent="0.25">
      <c r="A229" s="136" t="s">
        <v>573</v>
      </c>
      <c r="B229" s="144" t="s">
        <v>123</v>
      </c>
      <c r="C229" s="145" t="s">
        <v>572</v>
      </c>
      <c r="D229" s="139">
        <v>2</v>
      </c>
      <c r="E229" s="139">
        <v>2</v>
      </c>
      <c r="F229" s="139"/>
      <c r="G229" s="139" t="s">
        <v>44</v>
      </c>
      <c r="H229" s="139">
        <v>0.76</v>
      </c>
      <c r="I229" s="140">
        <v>0.41670000000000001</v>
      </c>
      <c r="J229" s="141">
        <v>6435.1081239561863</v>
      </c>
      <c r="K229" s="1"/>
    </row>
    <row r="230" spans="1:13" hidden="1" x14ac:dyDescent="0.25">
      <c r="A230" s="136" t="s">
        <v>574</v>
      </c>
      <c r="B230" s="144" t="s">
        <v>475</v>
      </c>
      <c r="C230" s="145" t="s">
        <v>575</v>
      </c>
      <c r="D230" s="139">
        <v>1</v>
      </c>
      <c r="E230" s="139">
        <v>1</v>
      </c>
      <c r="F230" s="139"/>
      <c r="G230" s="139" t="s">
        <v>24</v>
      </c>
      <c r="H230" s="139">
        <v>0.4</v>
      </c>
      <c r="I230" s="140">
        <v>0.55630000000000002</v>
      </c>
      <c r="J230" s="141">
        <v>5676.4933515982666</v>
      </c>
      <c r="K230" s="1"/>
    </row>
    <row r="231" spans="1:13" ht="30" hidden="1" x14ac:dyDescent="0.25">
      <c r="A231" s="136" t="s">
        <v>576</v>
      </c>
      <c r="B231" s="137" t="s">
        <v>475</v>
      </c>
      <c r="C231" s="138" t="s">
        <v>575</v>
      </c>
      <c r="D231" s="139">
        <v>2</v>
      </c>
      <c r="E231" s="139">
        <v>3</v>
      </c>
      <c r="F231" s="139">
        <v>2</v>
      </c>
      <c r="G231" s="139" t="s">
        <v>20</v>
      </c>
      <c r="H231" s="139">
        <v>1.07</v>
      </c>
      <c r="I231" s="140">
        <v>0.23710000000000001</v>
      </c>
      <c r="J231" s="141">
        <v>12126.09</v>
      </c>
      <c r="K231" s="40">
        <v>1</v>
      </c>
      <c r="L231" s="44">
        <f>J231*K231</f>
        <v>12126.09</v>
      </c>
    </row>
    <row r="232" spans="1:13" hidden="1" x14ac:dyDescent="0.25">
      <c r="A232" s="136" t="s">
        <v>577</v>
      </c>
      <c r="B232" s="137" t="s">
        <v>578</v>
      </c>
      <c r="C232" s="138" t="s">
        <v>579</v>
      </c>
      <c r="D232" s="139">
        <v>1</v>
      </c>
      <c r="E232" s="139">
        <v>3</v>
      </c>
      <c r="F232" s="139">
        <v>2</v>
      </c>
      <c r="G232" s="139" t="s">
        <v>20</v>
      </c>
      <c r="H232" s="139">
        <v>1.07</v>
      </c>
      <c r="I232" s="140">
        <v>0.23710000000000001</v>
      </c>
      <c r="J232" s="141">
        <v>16707.59</v>
      </c>
      <c r="K232" s="40">
        <v>4</v>
      </c>
      <c r="L232" s="44">
        <f>J232*K232</f>
        <v>66830.36</v>
      </c>
    </row>
    <row r="233" spans="1:13" hidden="1" x14ac:dyDescent="0.25">
      <c r="A233" s="136" t="s">
        <v>580</v>
      </c>
      <c r="B233" s="144" t="s">
        <v>581</v>
      </c>
      <c r="C233" s="145" t="s">
        <v>582</v>
      </c>
      <c r="D233" s="139">
        <v>1</v>
      </c>
      <c r="E233" s="139">
        <v>1</v>
      </c>
      <c r="F233" s="139"/>
      <c r="G233" s="139" t="s">
        <v>24</v>
      </c>
      <c r="H233" s="139">
        <v>0.4</v>
      </c>
      <c r="I233" s="140">
        <v>0.55630000000000002</v>
      </c>
      <c r="J233" s="155">
        <v>4949.3285356053775</v>
      </c>
      <c r="K233" s="1"/>
    </row>
    <row r="234" spans="1:13" ht="30" customHeight="1" x14ac:dyDescent="0.25">
      <c r="A234" s="37" t="s">
        <v>583</v>
      </c>
      <c r="B234" s="38" t="s">
        <v>442</v>
      </c>
      <c r="C234" s="128" t="s">
        <v>584</v>
      </c>
      <c r="D234" s="40">
        <v>1</v>
      </c>
      <c r="E234" s="40">
        <v>16</v>
      </c>
      <c r="F234" s="40">
        <v>2</v>
      </c>
      <c r="G234" s="40" t="s">
        <v>1255</v>
      </c>
      <c r="H234" s="40">
        <v>20.03</v>
      </c>
      <c r="I234" s="41">
        <v>1.1900000000000001E-2</v>
      </c>
      <c r="J234" s="42">
        <v>488786.96</v>
      </c>
      <c r="K234" s="40">
        <v>3</v>
      </c>
      <c r="L234" s="44">
        <f>J234*K234</f>
        <v>1466360.8800000001</v>
      </c>
      <c r="M234" s="1" t="str">
        <f>VLOOKUP(A234,'[1]Схемы лекарственной терапии КС'!$A$264:$E$758,5,0)</f>
        <v>st19.120</v>
      </c>
    </row>
    <row r="235" spans="1:13" hidden="1" x14ac:dyDescent="0.25">
      <c r="A235" s="136" t="s">
        <v>585</v>
      </c>
      <c r="B235" s="144" t="s">
        <v>586</v>
      </c>
      <c r="C235" s="145" t="s">
        <v>587</v>
      </c>
      <c r="D235" s="139">
        <v>1</v>
      </c>
      <c r="E235" s="139">
        <v>1</v>
      </c>
      <c r="F235" s="139"/>
      <c r="G235" s="139" t="s">
        <v>24</v>
      </c>
      <c r="H235" s="139">
        <v>0.4</v>
      </c>
      <c r="I235" s="140">
        <v>0.55630000000000002</v>
      </c>
      <c r="J235" s="134">
        <v>1239.5656440982625</v>
      </c>
      <c r="K235" s="1"/>
    </row>
    <row r="236" spans="1:13" hidden="1" x14ac:dyDescent="0.25">
      <c r="A236" s="136" t="s">
        <v>588</v>
      </c>
      <c r="B236" s="144" t="s">
        <v>475</v>
      </c>
      <c r="C236" s="145" t="s">
        <v>589</v>
      </c>
      <c r="D236" s="139">
        <v>1</v>
      </c>
      <c r="E236" s="139">
        <v>1</v>
      </c>
      <c r="F236" s="139"/>
      <c r="G236" s="139" t="s">
        <v>24</v>
      </c>
      <c r="H236" s="139">
        <v>0.4</v>
      </c>
      <c r="I236" s="140">
        <v>0.55630000000000002</v>
      </c>
      <c r="J236" s="141">
        <v>5823.7213062471619</v>
      </c>
      <c r="K236" s="1"/>
    </row>
    <row r="237" spans="1:13" ht="30" hidden="1" x14ac:dyDescent="0.25">
      <c r="A237" s="136" t="s">
        <v>590</v>
      </c>
      <c r="B237" s="137" t="s">
        <v>475</v>
      </c>
      <c r="C237" s="138" t="s">
        <v>589</v>
      </c>
      <c r="D237" s="139">
        <v>3</v>
      </c>
      <c r="E237" s="139">
        <v>4</v>
      </c>
      <c r="F237" s="139"/>
      <c r="G237" s="139" t="s">
        <v>32</v>
      </c>
      <c r="H237" s="139">
        <v>1.37</v>
      </c>
      <c r="I237" s="140">
        <v>0.1875</v>
      </c>
      <c r="J237" s="141">
        <v>14722.90876529546</v>
      </c>
      <c r="K237" s="1"/>
    </row>
    <row r="238" spans="1:13" hidden="1" x14ac:dyDescent="0.25">
      <c r="A238" s="136" t="s">
        <v>591</v>
      </c>
      <c r="B238" s="144" t="s">
        <v>346</v>
      </c>
      <c r="C238" s="145" t="s">
        <v>592</v>
      </c>
      <c r="D238" s="139">
        <v>1</v>
      </c>
      <c r="E238" s="139">
        <v>12</v>
      </c>
      <c r="F238" s="139"/>
      <c r="G238" s="139" t="s">
        <v>212</v>
      </c>
      <c r="H238" s="139">
        <v>6.76</v>
      </c>
      <c r="I238" s="140">
        <v>5.8999999999999997E-2</v>
      </c>
      <c r="J238" s="141">
        <v>165317.05708852306</v>
      </c>
      <c r="K238" s="1"/>
    </row>
    <row r="239" spans="1:13" hidden="1" x14ac:dyDescent="0.25">
      <c r="A239" s="37" t="s">
        <v>593</v>
      </c>
      <c r="B239" s="38" t="s">
        <v>346</v>
      </c>
      <c r="C239" s="151" t="s">
        <v>594</v>
      </c>
      <c r="D239" s="40">
        <v>1</v>
      </c>
      <c r="E239" s="40">
        <v>15</v>
      </c>
      <c r="F239" s="40">
        <v>1</v>
      </c>
      <c r="G239" s="40" t="s">
        <v>195</v>
      </c>
      <c r="H239" s="40">
        <v>13.86</v>
      </c>
      <c r="I239" s="41">
        <v>1.55E-2</v>
      </c>
      <c r="J239" s="150">
        <v>330692.82</v>
      </c>
      <c r="K239" s="40">
        <v>30</v>
      </c>
      <c r="L239" s="44">
        <f>J239*K239</f>
        <v>9920784.5999999996</v>
      </c>
    </row>
    <row r="240" spans="1:13" hidden="1" x14ac:dyDescent="0.25">
      <c r="A240" s="136" t="s">
        <v>595</v>
      </c>
      <c r="B240" s="144" t="s">
        <v>142</v>
      </c>
      <c r="C240" s="145" t="s">
        <v>596</v>
      </c>
      <c r="D240" s="139">
        <v>1</v>
      </c>
      <c r="E240" s="139">
        <v>1</v>
      </c>
      <c r="F240" s="139"/>
      <c r="G240" s="139" t="s">
        <v>24</v>
      </c>
      <c r="H240" s="139">
        <v>0.4</v>
      </c>
      <c r="I240" s="140">
        <v>0.55630000000000002</v>
      </c>
      <c r="J240" s="141">
        <v>7616.234543290213</v>
      </c>
      <c r="K240" s="1"/>
    </row>
    <row r="241" spans="1:17" hidden="1" x14ac:dyDescent="0.25">
      <c r="A241" s="136" t="s">
        <v>597</v>
      </c>
      <c r="B241" s="144" t="s">
        <v>475</v>
      </c>
      <c r="C241" s="145" t="s">
        <v>598</v>
      </c>
      <c r="D241" s="139" t="s">
        <v>139</v>
      </c>
      <c r="E241" s="139">
        <v>1</v>
      </c>
      <c r="F241" s="139"/>
      <c r="G241" s="139" t="s">
        <v>24</v>
      </c>
      <c r="H241" s="139">
        <v>0.4</v>
      </c>
      <c r="I241" s="140">
        <v>0.55630000000000002</v>
      </c>
      <c r="J241" s="141">
        <v>6099.890791037129</v>
      </c>
      <c r="K241" s="1"/>
    </row>
    <row r="242" spans="1:17" ht="30" hidden="1" x14ac:dyDescent="0.25">
      <c r="A242" s="136" t="s">
        <v>599</v>
      </c>
      <c r="B242" s="137" t="s">
        <v>475</v>
      </c>
      <c r="C242" s="138" t="s">
        <v>598</v>
      </c>
      <c r="D242" s="139">
        <v>4</v>
      </c>
      <c r="E242" s="139">
        <v>4</v>
      </c>
      <c r="F242" s="139"/>
      <c r="G242" s="139" t="s">
        <v>32</v>
      </c>
      <c r="H242" s="139">
        <v>1.37</v>
      </c>
      <c r="I242" s="140">
        <v>0.1875</v>
      </c>
      <c r="J242" s="141">
        <v>16097.036342018473</v>
      </c>
      <c r="K242" s="1"/>
    </row>
    <row r="243" spans="1:17" ht="45" hidden="1" x14ac:dyDescent="0.25">
      <c r="A243" s="136" t="s">
        <v>600</v>
      </c>
      <c r="B243" s="137" t="s">
        <v>601</v>
      </c>
      <c r="C243" s="138" t="s">
        <v>602</v>
      </c>
      <c r="D243" s="139">
        <v>9</v>
      </c>
      <c r="E243" s="139">
        <v>5</v>
      </c>
      <c r="F243" s="139">
        <v>1</v>
      </c>
      <c r="G243" s="139" t="s">
        <v>110</v>
      </c>
      <c r="H243" s="139">
        <v>2.16</v>
      </c>
      <c r="I243" s="140">
        <v>0.32500000000000001</v>
      </c>
      <c r="J243" s="141">
        <v>28356.67</v>
      </c>
      <c r="K243" s="40">
        <v>1</v>
      </c>
      <c r="L243" s="44">
        <f>K243*J243</f>
        <v>28356.67</v>
      </c>
    </row>
    <row r="244" spans="1:17" hidden="1" x14ac:dyDescent="0.25">
      <c r="A244" s="136" t="s">
        <v>603</v>
      </c>
      <c r="B244" s="144" t="s">
        <v>77</v>
      </c>
      <c r="C244" s="145" t="s">
        <v>604</v>
      </c>
      <c r="D244" s="139">
        <v>1</v>
      </c>
      <c r="E244" s="139">
        <v>2</v>
      </c>
      <c r="F244" s="139"/>
      <c r="G244" s="139" t="s">
        <v>44</v>
      </c>
      <c r="H244" s="139">
        <v>0.76</v>
      </c>
      <c r="I244" s="140">
        <v>0.41670000000000001</v>
      </c>
      <c r="J244" s="141">
        <v>18075.760962524153</v>
      </c>
      <c r="K244" s="1"/>
    </row>
    <row r="245" spans="1:17" ht="30" hidden="1" x14ac:dyDescent="0.25">
      <c r="A245" s="136" t="s">
        <v>605</v>
      </c>
      <c r="B245" s="137" t="s">
        <v>77</v>
      </c>
      <c r="C245" s="138" t="s">
        <v>606</v>
      </c>
      <c r="D245" s="139">
        <v>1</v>
      </c>
      <c r="E245" s="139">
        <v>3</v>
      </c>
      <c r="F245" s="139">
        <v>2</v>
      </c>
      <c r="G245" s="139" t="s">
        <v>20</v>
      </c>
      <c r="H245" s="139">
        <v>1.07</v>
      </c>
      <c r="I245" s="140">
        <v>0.23710000000000001</v>
      </c>
      <c r="J245" s="141">
        <v>28650.55</v>
      </c>
      <c r="K245" s="40">
        <v>2</v>
      </c>
      <c r="L245" s="44">
        <f>K245*J245</f>
        <v>57301.1</v>
      </c>
    </row>
    <row r="246" spans="1:17" hidden="1" x14ac:dyDescent="0.25">
      <c r="A246" s="136" t="s">
        <v>607</v>
      </c>
      <c r="B246" s="144" t="s">
        <v>134</v>
      </c>
      <c r="C246" s="145" t="s">
        <v>608</v>
      </c>
      <c r="D246" s="139">
        <v>1</v>
      </c>
      <c r="E246" s="139">
        <v>2</v>
      </c>
      <c r="F246" s="139"/>
      <c r="G246" s="139" t="s">
        <v>44</v>
      </c>
      <c r="H246" s="139">
        <v>0.76</v>
      </c>
      <c r="I246" s="140">
        <v>0.41670000000000001</v>
      </c>
      <c r="J246" s="141">
        <v>12862.182999087416</v>
      </c>
      <c r="K246" s="1"/>
    </row>
    <row r="247" spans="1:17" hidden="1" x14ac:dyDescent="0.25">
      <c r="A247" s="136" t="s">
        <v>609</v>
      </c>
      <c r="B247" s="144" t="s">
        <v>610</v>
      </c>
      <c r="C247" s="145" t="s">
        <v>611</v>
      </c>
      <c r="D247" s="139">
        <v>1</v>
      </c>
      <c r="E247" s="139">
        <v>10</v>
      </c>
      <c r="F247" s="139"/>
      <c r="G247" s="139" t="s">
        <v>188</v>
      </c>
      <c r="H247" s="139">
        <v>5.25</v>
      </c>
      <c r="I247" s="140">
        <v>5.79E-2</v>
      </c>
      <c r="J247" s="141">
        <v>84735.761561793348</v>
      </c>
      <c r="K247" s="1"/>
    </row>
    <row r="248" spans="1:17" hidden="1" x14ac:dyDescent="0.25">
      <c r="A248" s="136" t="s">
        <v>612</v>
      </c>
      <c r="B248" s="144" t="s">
        <v>613</v>
      </c>
      <c r="C248" s="145" t="s">
        <v>614</v>
      </c>
      <c r="D248" s="139">
        <v>1</v>
      </c>
      <c r="E248" s="139">
        <v>10</v>
      </c>
      <c r="F248" s="139"/>
      <c r="G248" s="139" t="s">
        <v>188</v>
      </c>
      <c r="H248" s="139">
        <v>5.25</v>
      </c>
      <c r="I248" s="140">
        <v>5.79E-2</v>
      </c>
      <c r="J248" s="141">
        <v>85769.79360783445</v>
      </c>
      <c r="K248" s="1"/>
    </row>
    <row r="249" spans="1:17" hidden="1" x14ac:dyDescent="0.25">
      <c r="A249" s="136" t="s">
        <v>615</v>
      </c>
      <c r="B249" s="144" t="s">
        <v>613</v>
      </c>
      <c r="C249" s="145" t="s">
        <v>616</v>
      </c>
      <c r="D249" s="139">
        <v>1</v>
      </c>
      <c r="E249" s="139">
        <v>10</v>
      </c>
      <c r="F249" s="139"/>
      <c r="G249" s="139" t="s">
        <v>188</v>
      </c>
      <c r="H249" s="139">
        <v>5.25</v>
      </c>
      <c r="I249" s="140">
        <v>5.79E-2</v>
      </c>
      <c r="J249" s="141">
        <v>90057.187940863587</v>
      </c>
      <c r="K249" s="1"/>
    </row>
    <row r="250" spans="1:17" s="59" customFormat="1" hidden="1" x14ac:dyDescent="0.25">
      <c r="A250" s="136" t="s">
        <v>617</v>
      </c>
      <c r="B250" s="144" t="s">
        <v>618</v>
      </c>
      <c r="C250" s="145" t="s">
        <v>619</v>
      </c>
      <c r="D250" s="139">
        <v>1</v>
      </c>
      <c r="E250" s="139">
        <v>10</v>
      </c>
      <c r="F250" s="139"/>
      <c r="G250" s="139" t="s">
        <v>188</v>
      </c>
      <c r="H250" s="139">
        <v>5.25</v>
      </c>
      <c r="I250" s="140">
        <v>5.79E-2</v>
      </c>
      <c r="J250" s="141">
        <v>87985.006382058215</v>
      </c>
      <c r="K250" s="1"/>
      <c r="L250" s="1"/>
      <c r="M250" s="1"/>
      <c r="N250" s="1"/>
      <c r="O250" s="1"/>
      <c r="P250" s="1"/>
      <c r="Q250" s="1"/>
    </row>
    <row r="251" spans="1:17" hidden="1" x14ac:dyDescent="0.25">
      <c r="A251" s="136" t="s">
        <v>620</v>
      </c>
      <c r="B251" s="144" t="s">
        <v>621</v>
      </c>
      <c r="C251" s="145" t="s">
        <v>622</v>
      </c>
      <c r="D251" s="139">
        <v>1</v>
      </c>
      <c r="E251" s="139">
        <v>10</v>
      </c>
      <c r="F251" s="139"/>
      <c r="G251" s="139" t="s">
        <v>188</v>
      </c>
      <c r="H251" s="139">
        <v>5.25</v>
      </c>
      <c r="I251" s="140">
        <v>5.79E-2</v>
      </c>
      <c r="J251" s="141">
        <v>85187.023598278945</v>
      </c>
      <c r="K251" s="1"/>
    </row>
    <row r="252" spans="1:17" hidden="1" x14ac:dyDescent="0.25">
      <c r="A252" s="136" t="s">
        <v>623</v>
      </c>
      <c r="B252" s="144" t="s">
        <v>610</v>
      </c>
      <c r="C252" s="145" t="s">
        <v>624</v>
      </c>
      <c r="D252" s="139">
        <v>1</v>
      </c>
      <c r="E252" s="139">
        <v>12</v>
      </c>
      <c r="F252" s="139"/>
      <c r="G252" s="139" t="s">
        <v>212</v>
      </c>
      <c r="H252" s="139">
        <v>6.76</v>
      </c>
      <c r="I252" s="140">
        <v>5.8999999999999997E-2</v>
      </c>
      <c r="J252" s="141">
        <v>91242.486135769417</v>
      </c>
      <c r="K252" s="1"/>
    </row>
    <row r="253" spans="1:17" hidden="1" x14ac:dyDescent="0.25">
      <c r="A253" s="136" t="s">
        <v>625</v>
      </c>
      <c r="B253" s="144" t="s">
        <v>613</v>
      </c>
      <c r="C253" s="145" t="s">
        <v>626</v>
      </c>
      <c r="D253" s="139">
        <v>1</v>
      </c>
      <c r="E253" s="139">
        <v>12</v>
      </c>
      <c r="F253" s="139"/>
      <c r="G253" s="139" t="s">
        <v>212</v>
      </c>
      <c r="H253" s="139">
        <v>6.76</v>
      </c>
      <c r="I253" s="140">
        <v>5.8999999999999997E-2</v>
      </c>
      <c r="J253" s="141">
        <v>107206.76527298015</v>
      </c>
      <c r="K253" s="1"/>
    </row>
    <row r="254" spans="1:17" hidden="1" x14ac:dyDescent="0.25">
      <c r="A254" s="136" t="s">
        <v>627</v>
      </c>
      <c r="B254" s="144" t="s">
        <v>613</v>
      </c>
      <c r="C254" s="145" t="s">
        <v>628</v>
      </c>
      <c r="D254" s="139">
        <v>1</v>
      </c>
      <c r="E254" s="139">
        <v>12</v>
      </c>
      <c r="F254" s="139"/>
      <c r="G254" s="139" t="s">
        <v>212</v>
      </c>
      <c r="H254" s="139">
        <v>6.76</v>
      </c>
      <c r="I254" s="140">
        <v>5.8999999999999997E-2</v>
      </c>
      <c r="J254" s="141">
        <v>94344.582273892724</v>
      </c>
      <c r="K254" s="1"/>
    </row>
    <row r="255" spans="1:17" hidden="1" x14ac:dyDescent="0.25">
      <c r="A255" s="136" t="s">
        <v>629</v>
      </c>
      <c r="B255" s="144" t="s">
        <v>618</v>
      </c>
      <c r="C255" s="145" t="s">
        <v>630</v>
      </c>
      <c r="D255" s="139">
        <v>1</v>
      </c>
      <c r="E255" s="139">
        <v>12</v>
      </c>
      <c r="F255" s="139"/>
      <c r="G255" s="139" t="s">
        <v>212</v>
      </c>
      <c r="H255" s="139">
        <v>6.76</v>
      </c>
      <c r="I255" s="140">
        <v>5.8999999999999997E-2</v>
      </c>
      <c r="J255" s="141">
        <v>100990.220596564</v>
      </c>
      <c r="K255" s="1"/>
    </row>
    <row r="256" spans="1:17" ht="30" hidden="1" x14ac:dyDescent="0.25">
      <c r="A256" s="136" t="s">
        <v>631</v>
      </c>
      <c r="B256" s="137" t="s">
        <v>613</v>
      </c>
      <c r="C256" s="138" t="s">
        <v>632</v>
      </c>
      <c r="D256" s="139">
        <v>1</v>
      </c>
      <c r="E256" s="139">
        <v>13</v>
      </c>
      <c r="F256" s="139"/>
      <c r="G256" s="139" t="s">
        <v>132</v>
      </c>
      <c r="H256" s="139">
        <v>8.07</v>
      </c>
      <c r="I256" s="140">
        <v>3.32E-2</v>
      </c>
      <c r="J256" s="141">
        <v>132931.13127115497</v>
      </c>
      <c r="K256" s="1"/>
    </row>
    <row r="257" spans="1:12" hidden="1" x14ac:dyDescent="0.25">
      <c r="A257" s="136" t="s">
        <v>633</v>
      </c>
      <c r="B257" s="144" t="s">
        <v>634</v>
      </c>
      <c r="C257" s="145" t="s">
        <v>635</v>
      </c>
      <c r="D257" s="139">
        <v>1</v>
      </c>
      <c r="E257" s="139">
        <v>10</v>
      </c>
      <c r="F257" s="139"/>
      <c r="G257" s="139" t="s">
        <v>188</v>
      </c>
      <c r="H257" s="139">
        <v>5.25</v>
      </c>
      <c r="I257" s="140">
        <v>5.79E-2</v>
      </c>
      <c r="J257" s="141">
        <v>88828.216350686926</v>
      </c>
      <c r="K257" s="1"/>
    </row>
    <row r="258" spans="1:12" ht="30" hidden="1" x14ac:dyDescent="0.25">
      <c r="A258" s="136" t="s">
        <v>636</v>
      </c>
      <c r="B258" s="137" t="s">
        <v>637</v>
      </c>
      <c r="C258" s="138" t="s">
        <v>638</v>
      </c>
      <c r="D258" s="139">
        <v>3</v>
      </c>
      <c r="E258" s="139">
        <v>4</v>
      </c>
      <c r="F258" s="139"/>
      <c r="G258" s="139" t="s">
        <v>32</v>
      </c>
      <c r="H258" s="139">
        <v>1.37</v>
      </c>
      <c r="I258" s="140">
        <v>0.1875</v>
      </c>
      <c r="J258" s="141">
        <v>19040.377304467605</v>
      </c>
      <c r="K258" s="1"/>
    </row>
    <row r="259" spans="1:12" hidden="1" x14ac:dyDescent="0.25">
      <c r="A259" s="136" t="s">
        <v>639</v>
      </c>
      <c r="B259" s="144" t="s">
        <v>252</v>
      </c>
      <c r="C259" s="145" t="s">
        <v>640</v>
      </c>
      <c r="D259" s="139">
        <v>5</v>
      </c>
      <c r="E259" s="139">
        <v>2</v>
      </c>
      <c r="F259" s="139"/>
      <c r="G259" s="139" t="s">
        <v>44</v>
      </c>
      <c r="H259" s="139">
        <v>0.76</v>
      </c>
      <c r="I259" s="140">
        <v>0.41670000000000001</v>
      </c>
      <c r="J259" s="141">
        <v>3014.1912404454324</v>
      </c>
      <c r="K259" s="1"/>
    </row>
    <row r="260" spans="1:12" hidden="1" x14ac:dyDescent="0.25">
      <c r="A260" s="136" t="s">
        <v>641</v>
      </c>
      <c r="B260" s="144" t="s">
        <v>642</v>
      </c>
      <c r="C260" s="145" t="s">
        <v>643</v>
      </c>
      <c r="D260" s="139">
        <v>5</v>
      </c>
      <c r="E260" s="139">
        <v>2</v>
      </c>
      <c r="F260" s="139"/>
      <c r="G260" s="139" t="s">
        <v>44</v>
      </c>
      <c r="H260" s="139">
        <v>0.76</v>
      </c>
      <c r="I260" s="140">
        <v>0.41670000000000001</v>
      </c>
      <c r="J260" s="141">
        <v>5591.3623139972515</v>
      </c>
      <c r="K260" s="1"/>
    </row>
    <row r="261" spans="1:12" hidden="1" x14ac:dyDescent="0.25">
      <c r="A261" s="136" t="s">
        <v>644</v>
      </c>
      <c r="B261" s="144" t="s">
        <v>240</v>
      </c>
      <c r="C261" s="145" t="s">
        <v>645</v>
      </c>
      <c r="D261" s="139">
        <v>1</v>
      </c>
      <c r="E261" s="139">
        <v>9</v>
      </c>
      <c r="F261" s="139"/>
      <c r="G261" s="139" t="s">
        <v>118</v>
      </c>
      <c r="H261" s="139">
        <v>4.88</v>
      </c>
      <c r="I261" s="140">
        <v>5.8400000000000001E-2</v>
      </c>
      <c r="J261" s="141">
        <v>69717.198145918272</v>
      </c>
      <c r="K261" s="1"/>
    </row>
    <row r="262" spans="1:12" hidden="1" x14ac:dyDescent="0.25">
      <c r="A262" s="136" t="s">
        <v>646</v>
      </c>
      <c r="B262" s="144" t="s">
        <v>647</v>
      </c>
      <c r="C262" s="145" t="s">
        <v>648</v>
      </c>
      <c r="D262" s="139">
        <v>1</v>
      </c>
      <c r="E262" s="139">
        <v>2</v>
      </c>
      <c r="F262" s="139"/>
      <c r="G262" s="139" t="s">
        <v>44</v>
      </c>
      <c r="H262" s="139">
        <v>0.76</v>
      </c>
      <c r="I262" s="140">
        <v>0.41670000000000001</v>
      </c>
      <c r="J262" s="141">
        <v>8111.0739949928802</v>
      </c>
      <c r="K262" s="1"/>
    </row>
    <row r="263" spans="1:12" hidden="1" x14ac:dyDescent="0.25">
      <c r="A263" s="136" t="s">
        <v>649</v>
      </c>
      <c r="B263" s="144" t="s">
        <v>650</v>
      </c>
      <c r="C263" s="145" t="s">
        <v>651</v>
      </c>
      <c r="D263" s="139">
        <v>1</v>
      </c>
      <c r="E263" s="139">
        <v>2</v>
      </c>
      <c r="F263" s="139"/>
      <c r="G263" s="139" t="s">
        <v>44</v>
      </c>
      <c r="H263" s="139">
        <v>0.76</v>
      </c>
      <c r="I263" s="140">
        <v>0.41670000000000001</v>
      </c>
      <c r="J263" s="141">
        <v>7730.7014845128151</v>
      </c>
      <c r="K263" s="1"/>
    </row>
    <row r="264" spans="1:12" hidden="1" x14ac:dyDescent="0.25">
      <c r="A264" s="136" t="s">
        <v>652</v>
      </c>
      <c r="B264" s="137" t="s">
        <v>653</v>
      </c>
      <c r="C264" s="138" t="s">
        <v>654</v>
      </c>
      <c r="D264" s="139">
        <v>1</v>
      </c>
      <c r="E264" s="139">
        <v>14</v>
      </c>
      <c r="F264" s="139">
        <v>2</v>
      </c>
      <c r="G264" s="139" t="s">
        <v>75</v>
      </c>
      <c r="H264" s="139">
        <v>10.11</v>
      </c>
      <c r="I264" s="140">
        <v>2.1499999999999998E-2</v>
      </c>
      <c r="J264" s="141">
        <v>238860.32</v>
      </c>
      <c r="K264" s="40">
        <v>46</v>
      </c>
      <c r="L264" s="44">
        <f>J264*K264</f>
        <v>10987574.720000001</v>
      </c>
    </row>
    <row r="265" spans="1:12" hidden="1" x14ac:dyDescent="0.25">
      <c r="A265" s="136" t="s">
        <v>655</v>
      </c>
      <c r="B265" s="144" t="s">
        <v>656</v>
      </c>
      <c r="C265" s="145" t="s">
        <v>657</v>
      </c>
      <c r="D265" s="139" t="s">
        <v>171</v>
      </c>
      <c r="E265" s="139">
        <v>1</v>
      </c>
      <c r="F265" s="139"/>
      <c r="G265" s="139" t="s">
        <v>24</v>
      </c>
      <c r="H265" s="139">
        <v>0.4</v>
      </c>
      <c r="I265" s="140">
        <v>0.55630000000000002</v>
      </c>
      <c r="J265" s="141">
        <v>5273.0563565424882</v>
      </c>
      <c r="K265" s="1"/>
    </row>
    <row r="266" spans="1:12" hidden="1" x14ac:dyDescent="0.25">
      <c r="A266" s="136" t="s">
        <v>658</v>
      </c>
      <c r="B266" s="144" t="s">
        <v>656</v>
      </c>
      <c r="C266" s="145" t="s">
        <v>657</v>
      </c>
      <c r="D266" s="139">
        <v>3</v>
      </c>
      <c r="E266" s="139">
        <v>2</v>
      </c>
      <c r="F266" s="139"/>
      <c r="G266" s="139" t="s">
        <v>44</v>
      </c>
      <c r="H266" s="139">
        <v>0.76</v>
      </c>
      <c r="I266" s="140">
        <v>0.41670000000000001</v>
      </c>
      <c r="J266" s="141">
        <v>5273.0563565424882</v>
      </c>
      <c r="K266" s="1"/>
    </row>
    <row r="267" spans="1:12" ht="45" hidden="1" x14ac:dyDescent="0.25">
      <c r="A267" s="136" t="s">
        <v>659</v>
      </c>
      <c r="B267" s="137" t="s">
        <v>660</v>
      </c>
      <c r="C267" s="138" t="s">
        <v>661</v>
      </c>
      <c r="D267" s="139">
        <v>1</v>
      </c>
      <c r="E267" s="139">
        <v>4</v>
      </c>
      <c r="F267" s="139"/>
      <c r="G267" s="139" t="s">
        <v>32</v>
      </c>
      <c r="H267" s="139">
        <v>1.37</v>
      </c>
      <c r="I267" s="140">
        <v>0.1875</v>
      </c>
      <c r="J267" s="141">
        <v>21169.382514453231</v>
      </c>
      <c r="K267" s="1"/>
    </row>
    <row r="268" spans="1:12" ht="30" hidden="1" x14ac:dyDescent="0.25">
      <c r="A268" s="136" t="s">
        <v>662</v>
      </c>
      <c r="B268" s="137" t="s">
        <v>637</v>
      </c>
      <c r="C268" s="138" t="s">
        <v>663</v>
      </c>
      <c r="D268" s="139">
        <v>3</v>
      </c>
      <c r="E268" s="139">
        <v>4</v>
      </c>
      <c r="F268" s="139"/>
      <c r="G268" s="139" t="s">
        <v>32</v>
      </c>
      <c r="H268" s="139">
        <v>1.37</v>
      </c>
      <c r="I268" s="140">
        <v>0.1875</v>
      </c>
      <c r="J268" s="141">
        <v>19040.377304467605</v>
      </c>
      <c r="K268" s="1"/>
    </row>
    <row r="269" spans="1:12" hidden="1" x14ac:dyDescent="0.25">
      <c r="A269" s="136" t="s">
        <v>664</v>
      </c>
      <c r="B269" s="144" t="s">
        <v>642</v>
      </c>
      <c r="C269" s="145" t="s">
        <v>665</v>
      </c>
      <c r="D269" s="139">
        <v>5</v>
      </c>
      <c r="E269" s="139">
        <v>2</v>
      </c>
      <c r="F269" s="139"/>
      <c r="G269" s="139" t="s">
        <v>44</v>
      </c>
      <c r="H269" s="139">
        <v>0.76</v>
      </c>
      <c r="I269" s="140">
        <v>0.41670000000000001</v>
      </c>
      <c r="J269" s="141">
        <v>5591.3623139972515</v>
      </c>
      <c r="K269" s="1"/>
    </row>
    <row r="270" spans="1:12" hidden="1" x14ac:dyDescent="0.25">
      <c r="A270" s="136" t="s">
        <v>666</v>
      </c>
      <c r="B270" s="144" t="s">
        <v>642</v>
      </c>
      <c r="C270" s="145" t="s">
        <v>667</v>
      </c>
      <c r="D270" s="139">
        <v>4</v>
      </c>
      <c r="E270" s="139">
        <v>2</v>
      </c>
      <c r="F270" s="139"/>
      <c r="G270" s="139" t="s">
        <v>44</v>
      </c>
      <c r="H270" s="139">
        <v>0.76</v>
      </c>
      <c r="I270" s="140">
        <v>0.41670000000000001</v>
      </c>
      <c r="J270" s="141">
        <v>5591.3623139972515</v>
      </c>
      <c r="K270" s="1"/>
    </row>
    <row r="271" spans="1:12" hidden="1" x14ac:dyDescent="0.25">
      <c r="A271" s="136" t="s">
        <v>668</v>
      </c>
      <c r="B271" s="144" t="s">
        <v>252</v>
      </c>
      <c r="C271" s="145" t="s">
        <v>669</v>
      </c>
      <c r="D271" s="139">
        <v>4</v>
      </c>
      <c r="E271" s="139">
        <v>2</v>
      </c>
      <c r="F271" s="139"/>
      <c r="G271" s="139" t="s">
        <v>44</v>
      </c>
      <c r="H271" s="139">
        <v>0.76</v>
      </c>
      <c r="I271" s="140">
        <v>0.41670000000000001</v>
      </c>
      <c r="J271" s="141">
        <v>3014.1912404454324</v>
      </c>
      <c r="K271" s="1"/>
    </row>
    <row r="272" spans="1:12" hidden="1" x14ac:dyDescent="0.25">
      <c r="A272" s="136" t="s">
        <v>670</v>
      </c>
      <c r="B272" s="144" t="s">
        <v>642</v>
      </c>
      <c r="C272" s="145" t="s">
        <v>671</v>
      </c>
      <c r="D272" s="139">
        <v>4</v>
      </c>
      <c r="E272" s="139">
        <v>2</v>
      </c>
      <c r="F272" s="139"/>
      <c r="G272" s="139" t="s">
        <v>44</v>
      </c>
      <c r="H272" s="139">
        <v>0.76</v>
      </c>
      <c r="I272" s="140">
        <v>0.41670000000000001</v>
      </c>
      <c r="J272" s="141">
        <v>5591.3623139972515</v>
      </c>
      <c r="K272" s="1"/>
    </row>
    <row r="273" spans="1:12" hidden="1" x14ac:dyDescent="0.25">
      <c r="A273" s="136" t="s">
        <v>672</v>
      </c>
      <c r="B273" s="144" t="s">
        <v>252</v>
      </c>
      <c r="C273" s="145" t="s">
        <v>673</v>
      </c>
      <c r="D273" s="139">
        <v>5</v>
      </c>
      <c r="E273" s="139">
        <v>2</v>
      </c>
      <c r="F273" s="139"/>
      <c r="G273" s="139" t="s">
        <v>44</v>
      </c>
      <c r="H273" s="139">
        <v>0.76</v>
      </c>
      <c r="I273" s="140">
        <v>0.41670000000000001</v>
      </c>
      <c r="J273" s="141">
        <v>3014.1912404454324</v>
      </c>
      <c r="K273" s="1"/>
    </row>
    <row r="274" spans="1:12" hidden="1" x14ac:dyDescent="0.25">
      <c r="A274" s="136" t="s">
        <v>674</v>
      </c>
      <c r="B274" s="144" t="s">
        <v>252</v>
      </c>
      <c r="C274" s="145" t="s">
        <v>675</v>
      </c>
      <c r="D274" s="139">
        <v>4</v>
      </c>
      <c r="E274" s="139">
        <v>2</v>
      </c>
      <c r="F274" s="139"/>
      <c r="G274" s="139" t="s">
        <v>44</v>
      </c>
      <c r="H274" s="139">
        <v>0.76</v>
      </c>
      <c r="I274" s="140">
        <v>0.41670000000000001</v>
      </c>
      <c r="J274" s="141">
        <v>3014.1912404454324</v>
      </c>
      <c r="K274" s="1"/>
    </row>
    <row r="275" spans="1:12" ht="30" hidden="1" x14ac:dyDescent="0.25">
      <c r="A275" s="136" t="s">
        <v>676</v>
      </c>
      <c r="B275" s="137" t="s">
        <v>677</v>
      </c>
      <c r="C275" s="138" t="s">
        <v>678</v>
      </c>
      <c r="D275" s="139" t="s">
        <v>171</v>
      </c>
      <c r="E275" s="139">
        <v>3</v>
      </c>
      <c r="F275" s="139">
        <v>2</v>
      </c>
      <c r="G275" s="139" t="s">
        <v>20</v>
      </c>
      <c r="H275" s="139">
        <v>1.07</v>
      </c>
      <c r="I275" s="140">
        <v>0.23710000000000001</v>
      </c>
      <c r="J275" s="141">
        <v>20280.13</v>
      </c>
      <c r="K275" s="146">
        <v>4</v>
      </c>
      <c r="L275" s="147">
        <f>J275*K275</f>
        <v>81120.52</v>
      </c>
    </row>
    <row r="276" spans="1:12" ht="30" hidden="1" x14ac:dyDescent="0.25">
      <c r="A276" s="136" t="s">
        <v>679</v>
      </c>
      <c r="B276" s="137" t="s">
        <v>677</v>
      </c>
      <c r="C276" s="138" t="s">
        <v>678</v>
      </c>
      <c r="D276" s="139">
        <v>3</v>
      </c>
      <c r="E276" s="139">
        <v>5</v>
      </c>
      <c r="F276" s="139">
        <v>1</v>
      </c>
      <c r="G276" s="139" t="s">
        <v>110</v>
      </c>
      <c r="H276" s="139">
        <v>2.16</v>
      </c>
      <c r="I276" s="140">
        <v>0.32500000000000001</v>
      </c>
      <c r="J276" s="141">
        <v>20280.13</v>
      </c>
      <c r="K276" s="40">
        <v>1</v>
      </c>
      <c r="L276" s="44">
        <f>K276*J276</f>
        <v>20280.13</v>
      </c>
    </row>
    <row r="277" spans="1:12" ht="30" hidden="1" x14ac:dyDescent="0.25">
      <c r="A277" s="136" t="s">
        <v>680</v>
      </c>
      <c r="B277" s="137" t="s">
        <v>681</v>
      </c>
      <c r="C277" s="138" t="s">
        <v>682</v>
      </c>
      <c r="D277" s="139" t="s">
        <v>171</v>
      </c>
      <c r="E277" s="139">
        <v>3</v>
      </c>
      <c r="F277" s="139">
        <v>2</v>
      </c>
      <c r="G277" s="139" t="s">
        <v>20</v>
      </c>
      <c r="H277" s="139">
        <v>1.07</v>
      </c>
      <c r="I277" s="140">
        <v>0.23710000000000001</v>
      </c>
      <c r="J277" s="141">
        <v>22955.45</v>
      </c>
      <c r="K277" s="152">
        <v>12</v>
      </c>
      <c r="L277" s="153">
        <f>J277*K277</f>
        <v>275465.40000000002</v>
      </c>
    </row>
    <row r="278" spans="1:12" ht="30" hidden="1" x14ac:dyDescent="0.25">
      <c r="A278" s="136" t="s">
        <v>683</v>
      </c>
      <c r="B278" s="137" t="s">
        <v>681</v>
      </c>
      <c r="C278" s="138" t="s">
        <v>682</v>
      </c>
      <c r="D278" s="139">
        <v>3</v>
      </c>
      <c r="E278" s="139">
        <v>5</v>
      </c>
      <c r="F278" s="139">
        <v>1</v>
      </c>
      <c r="G278" s="139" t="s">
        <v>110</v>
      </c>
      <c r="H278" s="139">
        <v>2.16</v>
      </c>
      <c r="I278" s="140">
        <v>0.32500000000000001</v>
      </c>
      <c r="J278" s="141">
        <v>22955.45</v>
      </c>
      <c r="K278" s="40">
        <v>1</v>
      </c>
      <c r="L278" s="44">
        <f>K278*J278</f>
        <v>22955.45</v>
      </c>
    </row>
    <row r="279" spans="1:12" ht="30" hidden="1" x14ac:dyDescent="0.25">
      <c r="A279" s="136" t="s">
        <v>684</v>
      </c>
      <c r="B279" s="137" t="s">
        <v>685</v>
      </c>
      <c r="C279" s="138" t="s">
        <v>686</v>
      </c>
      <c r="D279" s="139">
        <v>5</v>
      </c>
      <c r="E279" s="139">
        <v>4</v>
      </c>
      <c r="F279" s="139"/>
      <c r="G279" s="139" t="s">
        <v>32</v>
      </c>
      <c r="H279" s="139">
        <v>1.37</v>
      </c>
      <c r="I279" s="140">
        <v>0.1875</v>
      </c>
      <c r="J279" s="141">
        <v>18372.517373374965</v>
      </c>
      <c r="K279" s="1"/>
    </row>
    <row r="280" spans="1:12" ht="30" hidden="1" x14ac:dyDescent="0.25">
      <c r="A280" s="136" t="s">
        <v>687</v>
      </c>
      <c r="B280" s="137" t="s">
        <v>688</v>
      </c>
      <c r="C280" s="138" t="s">
        <v>689</v>
      </c>
      <c r="D280" s="139">
        <v>4</v>
      </c>
      <c r="E280" s="139">
        <v>4</v>
      </c>
      <c r="F280" s="139"/>
      <c r="G280" s="139" t="s">
        <v>32</v>
      </c>
      <c r="H280" s="139">
        <v>1.37</v>
      </c>
      <c r="I280" s="140">
        <v>0.1875</v>
      </c>
      <c r="J280" s="141">
        <v>16724.602263279947</v>
      </c>
      <c r="K280" s="1"/>
    </row>
    <row r="281" spans="1:12" hidden="1" x14ac:dyDescent="0.25">
      <c r="A281" s="136" t="s">
        <v>690</v>
      </c>
      <c r="B281" s="144" t="s">
        <v>691</v>
      </c>
      <c r="C281" s="145" t="s">
        <v>692</v>
      </c>
      <c r="D281" s="139">
        <v>1</v>
      </c>
      <c r="E281" s="139">
        <v>2</v>
      </c>
      <c r="F281" s="139"/>
      <c r="G281" s="139" t="s">
        <v>44</v>
      </c>
      <c r="H281" s="139">
        <v>0.76</v>
      </c>
      <c r="I281" s="140">
        <v>0.41670000000000001</v>
      </c>
      <c r="J281" s="141">
        <v>10498.889668422196</v>
      </c>
      <c r="K281" s="1"/>
    </row>
    <row r="282" spans="1:12" hidden="1" x14ac:dyDescent="0.25">
      <c r="A282" s="136" t="s">
        <v>693</v>
      </c>
      <c r="B282" s="144" t="s">
        <v>694</v>
      </c>
      <c r="C282" s="145" t="s">
        <v>695</v>
      </c>
      <c r="D282" s="139">
        <v>1</v>
      </c>
      <c r="E282" s="139">
        <v>2</v>
      </c>
      <c r="F282" s="139"/>
      <c r="G282" s="139" t="s">
        <v>44</v>
      </c>
      <c r="H282" s="139">
        <v>0.76</v>
      </c>
      <c r="I282" s="140">
        <v>0.41670000000000001</v>
      </c>
      <c r="J282" s="141">
        <v>8388.7950415647865</v>
      </c>
      <c r="K282" s="1"/>
    </row>
    <row r="283" spans="1:12" ht="30" hidden="1" x14ac:dyDescent="0.25">
      <c r="A283" s="136" t="s">
        <v>696</v>
      </c>
      <c r="B283" s="137" t="s">
        <v>694</v>
      </c>
      <c r="C283" s="138" t="s">
        <v>695</v>
      </c>
      <c r="D283" s="139">
        <v>2</v>
      </c>
      <c r="E283" s="139">
        <v>4</v>
      </c>
      <c r="F283" s="139"/>
      <c r="G283" s="139" t="s">
        <v>32</v>
      </c>
      <c r="H283" s="139">
        <v>1.37</v>
      </c>
      <c r="I283" s="140">
        <v>0.1875</v>
      </c>
      <c r="J283" s="141">
        <v>16777.590083129573</v>
      </c>
      <c r="K283" s="1"/>
    </row>
    <row r="284" spans="1:12" ht="30" hidden="1" x14ac:dyDescent="0.25">
      <c r="A284" s="136" t="s">
        <v>697</v>
      </c>
      <c r="B284" s="137" t="s">
        <v>354</v>
      </c>
      <c r="C284" s="138" t="s">
        <v>698</v>
      </c>
      <c r="D284" s="139">
        <v>5</v>
      </c>
      <c r="E284" s="139">
        <v>3</v>
      </c>
      <c r="F284" s="139">
        <v>2</v>
      </c>
      <c r="G284" s="139" t="s">
        <v>20</v>
      </c>
      <c r="H284" s="139">
        <v>1.07</v>
      </c>
      <c r="I284" s="140">
        <v>0.23710000000000001</v>
      </c>
      <c r="J284" s="141">
        <v>15675.27</v>
      </c>
      <c r="K284" s="40">
        <v>1</v>
      </c>
      <c r="L284" s="44">
        <f>J284*K284</f>
        <v>15675.27</v>
      </c>
    </row>
    <row r="285" spans="1:12" hidden="1" x14ac:dyDescent="0.25">
      <c r="A285" s="136" t="s">
        <v>699</v>
      </c>
      <c r="B285" s="144" t="s">
        <v>50</v>
      </c>
      <c r="C285" s="145" t="s">
        <v>700</v>
      </c>
      <c r="D285" s="139">
        <v>1</v>
      </c>
      <c r="E285" s="139">
        <v>1</v>
      </c>
      <c r="F285" s="139"/>
      <c r="G285" s="139" t="s">
        <v>24</v>
      </c>
      <c r="H285" s="139">
        <v>0.4</v>
      </c>
      <c r="I285" s="140">
        <v>0.55630000000000002</v>
      </c>
      <c r="J285" s="141">
        <v>5975.0902926689514</v>
      </c>
      <c r="K285" s="1"/>
    </row>
    <row r="286" spans="1:12" ht="30" hidden="1" x14ac:dyDescent="0.25">
      <c r="A286" s="136" t="s">
        <v>701</v>
      </c>
      <c r="B286" s="137" t="s">
        <v>169</v>
      </c>
      <c r="C286" s="138" t="s">
        <v>702</v>
      </c>
      <c r="D286" s="139">
        <v>1</v>
      </c>
      <c r="E286" s="139">
        <v>3</v>
      </c>
      <c r="F286" s="139">
        <v>1</v>
      </c>
      <c r="G286" s="139" t="s">
        <v>20</v>
      </c>
      <c r="H286" s="139">
        <v>1.07</v>
      </c>
      <c r="I286" s="140">
        <v>0.23710000000000001</v>
      </c>
      <c r="J286" s="141">
        <v>9738.9706802526707</v>
      </c>
      <c r="K286" s="40">
        <v>10</v>
      </c>
      <c r="L286" s="44">
        <f>J286*K286</f>
        <v>97389.706802526707</v>
      </c>
    </row>
    <row r="287" spans="1:12" hidden="1" x14ac:dyDescent="0.25">
      <c r="A287" s="136" t="s">
        <v>703</v>
      </c>
      <c r="B287" s="144" t="s">
        <v>586</v>
      </c>
      <c r="C287" s="145" t="s">
        <v>704</v>
      </c>
      <c r="D287" s="139">
        <v>1</v>
      </c>
      <c r="E287" s="139">
        <v>1</v>
      </c>
      <c r="F287" s="139"/>
      <c r="G287" s="139" t="s">
        <v>24</v>
      </c>
      <c r="H287" s="139">
        <v>0.4</v>
      </c>
      <c r="I287" s="140">
        <v>0.55630000000000002</v>
      </c>
      <c r="J287" s="141">
        <v>4462.4363187537456</v>
      </c>
      <c r="K287" s="1"/>
    </row>
    <row r="288" spans="1:12" hidden="1" x14ac:dyDescent="0.25">
      <c r="A288" s="136" t="s">
        <v>705</v>
      </c>
      <c r="B288" s="144" t="s">
        <v>706</v>
      </c>
      <c r="C288" s="145" t="s">
        <v>707</v>
      </c>
      <c r="D288" s="139">
        <v>1</v>
      </c>
      <c r="E288" s="139">
        <v>1</v>
      </c>
      <c r="F288" s="139"/>
      <c r="G288" s="139" t="s">
        <v>24</v>
      </c>
      <c r="H288" s="139">
        <v>0.4</v>
      </c>
      <c r="I288" s="140">
        <v>0.55630000000000002</v>
      </c>
      <c r="J288" s="141">
        <v>5619.9879787232521</v>
      </c>
      <c r="K288" s="1"/>
    </row>
    <row r="289" spans="1:12" hidden="1" x14ac:dyDescent="0.25">
      <c r="A289" s="136" t="s">
        <v>708</v>
      </c>
      <c r="B289" s="144" t="s">
        <v>706</v>
      </c>
      <c r="C289" s="145" t="s">
        <v>707</v>
      </c>
      <c r="D289" s="139">
        <v>3</v>
      </c>
      <c r="E289" s="139">
        <v>2</v>
      </c>
      <c r="F289" s="139"/>
      <c r="G289" s="139" t="s">
        <v>44</v>
      </c>
      <c r="H289" s="139">
        <v>0.76</v>
      </c>
      <c r="I289" s="140">
        <v>0.41670000000000001</v>
      </c>
      <c r="J289" s="141">
        <v>8761.062696088231</v>
      </c>
      <c r="K289" s="1"/>
    </row>
    <row r="290" spans="1:12" ht="45" hidden="1" x14ac:dyDescent="0.25">
      <c r="A290" s="37" t="s">
        <v>709</v>
      </c>
      <c r="B290" s="38" t="s">
        <v>710</v>
      </c>
      <c r="C290" s="151" t="s">
        <v>711</v>
      </c>
      <c r="D290" s="40">
        <v>1</v>
      </c>
      <c r="E290" s="40">
        <v>15</v>
      </c>
      <c r="F290" s="40">
        <v>1</v>
      </c>
      <c r="G290" s="40" t="s">
        <v>195</v>
      </c>
      <c r="H290" s="40">
        <v>13.86</v>
      </c>
      <c r="I290" s="41">
        <v>1.55E-2</v>
      </c>
      <c r="J290" s="150">
        <v>337183.97</v>
      </c>
      <c r="K290" s="40">
        <v>23</v>
      </c>
      <c r="L290" s="44">
        <f>J290*K290</f>
        <v>7755231.3099999996</v>
      </c>
    </row>
    <row r="291" spans="1:12" hidden="1" x14ac:dyDescent="0.25">
      <c r="A291" s="136" t="s">
        <v>712</v>
      </c>
      <c r="B291" s="144" t="s">
        <v>475</v>
      </c>
      <c r="C291" s="145" t="s">
        <v>713</v>
      </c>
      <c r="D291" s="139">
        <v>1</v>
      </c>
      <c r="E291" s="139">
        <v>1</v>
      </c>
      <c r="F291" s="139"/>
      <c r="G291" s="139" t="s">
        <v>24</v>
      </c>
      <c r="H291" s="139">
        <v>0.4</v>
      </c>
      <c r="I291" s="140">
        <v>0.55630000000000002</v>
      </c>
      <c r="J291" s="141">
        <v>5823.7213062471619</v>
      </c>
      <c r="K291" s="1"/>
    </row>
    <row r="292" spans="1:12" ht="30" hidden="1" x14ac:dyDescent="0.25">
      <c r="A292" s="136" t="s">
        <v>714</v>
      </c>
      <c r="B292" s="137" t="s">
        <v>475</v>
      </c>
      <c r="C292" s="138" t="s">
        <v>713</v>
      </c>
      <c r="D292" s="139">
        <v>3</v>
      </c>
      <c r="E292" s="139">
        <v>4</v>
      </c>
      <c r="F292" s="139"/>
      <c r="G292" s="139" t="s">
        <v>32</v>
      </c>
      <c r="H292" s="139">
        <v>1.37</v>
      </c>
      <c r="I292" s="140">
        <v>0.1875</v>
      </c>
      <c r="J292" s="141">
        <v>14722.90876529546</v>
      </c>
      <c r="K292" s="1"/>
    </row>
    <row r="293" spans="1:12" ht="30" hidden="1" x14ac:dyDescent="0.25">
      <c r="A293" s="136" t="s">
        <v>715</v>
      </c>
      <c r="B293" s="137" t="s">
        <v>169</v>
      </c>
      <c r="C293" s="138" t="s">
        <v>716</v>
      </c>
      <c r="D293" s="139">
        <v>1</v>
      </c>
      <c r="E293" s="139">
        <v>3</v>
      </c>
      <c r="F293" s="139">
        <v>1</v>
      </c>
      <c r="G293" s="139" t="s">
        <v>20</v>
      </c>
      <c r="H293" s="139">
        <v>1.07</v>
      </c>
      <c r="I293" s="140">
        <v>0.23710000000000001</v>
      </c>
      <c r="J293" s="141">
        <v>9979.5176438653689</v>
      </c>
      <c r="K293" s="40">
        <v>24</v>
      </c>
      <c r="L293" s="44">
        <f>J293*K293</f>
        <v>239508.42345276885</v>
      </c>
    </row>
    <row r="294" spans="1:12" hidden="1" x14ac:dyDescent="0.25">
      <c r="A294" s="136" t="s">
        <v>717</v>
      </c>
      <c r="B294" s="144" t="s">
        <v>373</v>
      </c>
      <c r="C294" s="145" t="s">
        <v>718</v>
      </c>
      <c r="D294" s="139">
        <v>1</v>
      </c>
      <c r="E294" s="139">
        <v>10</v>
      </c>
      <c r="F294" s="139"/>
      <c r="G294" s="139" t="s">
        <v>188</v>
      </c>
      <c r="H294" s="139">
        <v>5.25</v>
      </c>
      <c r="I294" s="140">
        <v>5.79E-2</v>
      </c>
      <c r="J294" s="141">
        <v>95973.467764845147</v>
      </c>
      <c r="K294" s="1"/>
    </row>
    <row r="295" spans="1:12" hidden="1" x14ac:dyDescent="0.25">
      <c r="A295" s="136" t="s">
        <v>719</v>
      </c>
      <c r="B295" s="144" t="s">
        <v>105</v>
      </c>
      <c r="C295" s="145" t="s">
        <v>720</v>
      </c>
      <c r="D295" s="139">
        <v>1</v>
      </c>
      <c r="E295" s="139">
        <v>1</v>
      </c>
      <c r="F295" s="139"/>
      <c r="G295" s="139" t="s">
        <v>24</v>
      </c>
      <c r="H295" s="139">
        <v>0.4</v>
      </c>
      <c r="I295" s="140">
        <v>0.55630000000000002</v>
      </c>
      <c r="J295" s="141">
        <v>5110.0565321161366</v>
      </c>
      <c r="K295" s="1"/>
    </row>
    <row r="296" spans="1:12" hidden="1" x14ac:dyDescent="0.25">
      <c r="A296" s="136" t="s">
        <v>721</v>
      </c>
      <c r="B296" s="137" t="s">
        <v>105</v>
      </c>
      <c r="C296" s="138" t="s">
        <v>720</v>
      </c>
      <c r="D296" s="139">
        <v>3</v>
      </c>
      <c r="E296" s="139">
        <v>4</v>
      </c>
      <c r="F296" s="139"/>
      <c r="G296" s="139" t="s">
        <v>32</v>
      </c>
      <c r="H296" s="139">
        <v>1.37</v>
      </c>
      <c r="I296" s="140">
        <v>0.1875</v>
      </c>
      <c r="J296" s="141">
        <v>15330.169596348409</v>
      </c>
      <c r="K296" s="1"/>
    </row>
    <row r="297" spans="1:12" ht="30" hidden="1" x14ac:dyDescent="0.25">
      <c r="A297" s="136" t="s">
        <v>722</v>
      </c>
      <c r="B297" s="137" t="s">
        <v>354</v>
      </c>
      <c r="C297" s="138" t="s">
        <v>723</v>
      </c>
      <c r="D297" s="139">
        <v>5</v>
      </c>
      <c r="E297" s="139">
        <v>3</v>
      </c>
      <c r="F297" s="139">
        <v>2</v>
      </c>
      <c r="G297" s="139" t="s">
        <v>20</v>
      </c>
      <c r="H297" s="139">
        <v>1.07</v>
      </c>
      <c r="I297" s="140">
        <v>0.23710000000000001</v>
      </c>
      <c r="J297" s="141">
        <v>15536.22</v>
      </c>
      <c r="K297" s="40">
        <v>1</v>
      </c>
      <c r="L297" s="44">
        <f>J297*K297</f>
        <v>15536.22</v>
      </c>
    </row>
    <row r="298" spans="1:12" ht="45" hidden="1" x14ac:dyDescent="0.25">
      <c r="A298" s="136" t="s">
        <v>724</v>
      </c>
      <c r="B298" s="144" t="s">
        <v>459</v>
      </c>
      <c r="C298" s="148" t="s">
        <v>725</v>
      </c>
      <c r="D298" s="139">
        <v>15</v>
      </c>
      <c r="E298" s="139">
        <v>8</v>
      </c>
      <c r="F298" s="139"/>
      <c r="G298" s="139" t="s">
        <v>99</v>
      </c>
      <c r="H298" s="139">
        <v>4.4400000000000004</v>
      </c>
      <c r="I298" s="140">
        <v>7.7700000000000005E-2</v>
      </c>
      <c r="J298" s="141">
        <v>42923.940923534465</v>
      </c>
      <c r="K298" s="1"/>
    </row>
    <row r="299" spans="1:12" hidden="1" x14ac:dyDescent="0.25">
      <c r="A299" s="136" t="s">
        <v>726</v>
      </c>
      <c r="B299" s="144" t="s">
        <v>727</v>
      </c>
      <c r="C299" s="145" t="s">
        <v>728</v>
      </c>
      <c r="D299" s="139">
        <v>3</v>
      </c>
      <c r="E299" s="139">
        <v>2</v>
      </c>
      <c r="F299" s="139"/>
      <c r="G299" s="139" t="s">
        <v>44</v>
      </c>
      <c r="H299" s="139">
        <v>0.76</v>
      </c>
      <c r="I299" s="140">
        <v>0.41670000000000001</v>
      </c>
      <c r="J299" s="141">
        <v>21643.545201609788</v>
      </c>
      <c r="K299" s="1"/>
    </row>
    <row r="300" spans="1:12" ht="30" hidden="1" x14ac:dyDescent="0.25">
      <c r="A300" s="136" t="s">
        <v>729</v>
      </c>
      <c r="B300" s="137" t="s">
        <v>18</v>
      </c>
      <c r="C300" s="148" t="s">
        <v>730</v>
      </c>
      <c r="D300" s="139">
        <v>7</v>
      </c>
      <c r="E300" s="139">
        <v>5</v>
      </c>
      <c r="F300" s="139">
        <v>1</v>
      </c>
      <c r="G300" s="139" t="s">
        <v>110</v>
      </c>
      <c r="H300" s="139">
        <v>2.16</v>
      </c>
      <c r="I300" s="140">
        <v>0.32500000000000001</v>
      </c>
      <c r="J300" s="141">
        <v>13972.37</v>
      </c>
      <c r="K300" s="40">
        <v>1</v>
      </c>
      <c r="L300" s="44">
        <f>K300*J300</f>
        <v>13972.37</v>
      </c>
    </row>
    <row r="301" spans="1:12" hidden="1" x14ac:dyDescent="0.25">
      <c r="A301" s="136" t="s">
        <v>731</v>
      </c>
      <c r="B301" s="144" t="s">
        <v>732</v>
      </c>
      <c r="C301" s="145" t="s">
        <v>733</v>
      </c>
      <c r="D301" s="139">
        <v>1</v>
      </c>
      <c r="E301" s="139">
        <v>1</v>
      </c>
      <c r="F301" s="139"/>
      <c r="G301" s="139" t="s">
        <v>24</v>
      </c>
      <c r="H301" s="139">
        <v>0.4</v>
      </c>
      <c r="I301" s="140">
        <v>0.55630000000000002</v>
      </c>
      <c r="J301" s="141">
        <v>5632.5470063250168</v>
      </c>
      <c r="K301" s="1"/>
    </row>
    <row r="302" spans="1:12" hidden="1" x14ac:dyDescent="0.25">
      <c r="A302" s="136" t="s">
        <v>734</v>
      </c>
      <c r="B302" s="144" t="s">
        <v>485</v>
      </c>
      <c r="C302" s="145" t="s">
        <v>735</v>
      </c>
      <c r="D302" s="139">
        <v>1</v>
      </c>
      <c r="E302" s="139">
        <v>1</v>
      </c>
      <c r="F302" s="139"/>
      <c r="G302" s="139" t="s">
        <v>24</v>
      </c>
      <c r="H302" s="139">
        <v>0.4</v>
      </c>
      <c r="I302" s="140">
        <v>0.55630000000000002</v>
      </c>
      <c r="J302" s="141">
        <v>6286.2661094306386</v>
      </c>
      <c r="K302" s="1"/>
    </row>
    <row r="303" spans="1:12" hidden="1" x14ac:dyDescent="0.25">
      <c r="A303" s="136" t="s">
        <v>736</v>
      </c>
      <c r="B303" s="144" t="s">
        <v>161</v>
      </c>
      <c r="C303" s="145" t="s">
        <v>737</v>
      </c>
      <c r="D303" s="139">
        <v>1</v>
      </c>
      <c r="E303" s="139">
        <v>1</v>
      </c>
      <c r="F303" s="139"/>
      <c r="G303" s="139" t="s">
        <v>24</v>
      </c>
      <c r="H303" s="139">
        <v>0.4</v>
      </c>
      <c r="I303" s="140">
        <v>0.55630000000000002</v>
      </c>
      <c r="J303" s="141">
        <v>7501.9442004265147</v>
      </c>
      <c r="K303" s="1"/>
    </row>
    <row r="304" spans="1:12" ht="30" hidden="1" x14ac:dyDescent="0.25">
      <c r="A304" s="136" t="s">
        <v>738</v>
      </c>
      <c r="B304" s="137" t="s">
        <v>161</v>
      </c>
      <c r="C304" s="138" t="s">
        <v>737</v>
      </c>
      <c r="D304" s="139">
        <v>3</v>
      </c>
      <c r="E304" s="139">
        <v>4</v>
      </c>
      <c r="F304" s="139"/>
      <c r="G304" s="139" t="s">
        <v>32</v>
      </c>
      <c r="H304" s="139">
        <v>1.37</v>
      </c>
      <c r="I304" s="140">
        <v>0.1875</v>
      </c>
      <c r="J304" s="141">
        <v>13507.053445633403</v>
      </c>
      <c r="K304" s="1"/>
    </row>
    <row r="305" spans="1:12" ht="15" hidden="1" customHeight="1" x14ac:dyDescent="0.25">
      <c r="A305" s="136" t="s">
        <v>739</v>
      </c>
      <c r="B305" s="144" t="s">
        <v>267</v>
      </c>
      <c r="C305" s="145" t="s">
        <v>740</v>
      </c>
      <c r="D305" s="139">
        <v>5</v>
      </c>
      <c r="E305" s="139">
        <v>2</v>
      </c>
      <c r="F305" s="139"/>
      <c r="G305" s="139" t="s">
        <v>44</v>
      </c>
      <c r="H305" s="139">
        <v>0.76</v>
      </c>
      <c r="I305" s="140">
        <v>0.41670000000000001</v>
      </c>
      <c r="J305" s="141">
        <v>3277.7491458501827</v>
      </c>
      <c r="K305" s="1"/>
    </row>
    <row r="306" spans="1:12" hidden="1" x14ac:dyDescent="0.25">
      <c r="A306" s="136" t="s">
        <v>741</v>
      </c>
      <c r="B306" s="144" t="s">
        <v>394</v>
      </c>
      <c r="C306" s="145" t="s">
        <v>742</v>
      </c>
      <c r="D306" s="139">
        <v>5</v>
      </c>
      <c r="E306" s="139">
        <v>2</v>
      </c>
      <c r="F306" s="139"/>
      <c r="G306" s="139" t="s">
        <v>44</v>
      </c>
      <c r="H306" s="139">
        <v>0.76</v>
      </c>
      <c r="I306" s="140">
        <v>0.41670000000000001</v>
      </c>
      <c r="J306" s="141">
        <v>6754.7981349666161</v>
      </c>
      <c r="K306" s="1"/>
    </row>
    <row r="307" spans="1:12" hidden="1" x14ac:dyDescent="0.25">
      <c r="A307" s="136" t="s">
        <v>743</v>
      </c>
      <c r="B307" s="144" t="s">
        <v>744</v>
      </c>
      <c r="C307" s="145" t="s">
        <v>745</v>
      </c>
      <c r="D307" s="139">
        <v>1</v>
      </c>
      <c r="E307" s="139">
        <v>2</v>
      </c>
      <c r="F307" s="139"/>
      <c r="G307" s="139" t="s">
        <v>44</v>
      </c>
      <c r="H307" s="139">
        <v>0.76</v>
      </c>
      <c r="I307" s="140">
        <v>0.41670000000000001</v>
      </c>
      <c r="J307" s="141">
        <v>20865.844156645137</v>
      </c>
      <c r="K307" s="1"/>
    </row>
    <row r="308" spans="1:12" ht="45" hidden="1" x14ac:dyDescent="0.25">
      <c r="A308" s="136" t="s">
        <v>746</v>
      </c>
      <c r="B308" s="144" t="s">
        <v>150</v>
      </c>
      <c r="C308" s="148" t="s">
        <v>747</v>
      </c>
      <c r="D308" s="139">
        <v>2</v>
      </c>
      <c r="E308" s="139">
        <v>2</v>
      </c>
      <c r="F308" s="139"/>
      <c r="G308" s="139" t="s">
        <v>44</v>
      </c>
      <c r="H308" s="139">
        <v>0.76</v>
      </c>
      <c r="I308" s="140">
        <v>0.41670000000000001</v>
      </c>
      <c r="J308" s="141">
        <v>6405.8187324187838</v>
      </c>
      <c r="K308" s="1"/>
    </row>
    <row r="309" spans="1:12" ht="30" hidden="1" x14ac:dyDescent="0.25">
      <c r="A309" s="136" t="s">
        <v>748</v>
      </c>
      <c r="B309" s="137" t="s">
        <v>749</v>
      </c>
      <c r="C309" s="138" t="s">
        <v>750</v>
      </c>
      <c r="D309" s="139">
        <v>1</v>
      </c>
      <c r="E309" s="139">
        <v>4</v>
      </c>
      <c r="F309" s="139"/>
      <c r="G309" s="139" t="s">
        <v>32</v>
      </c>
      <c r="H309" s="139">
        <v>1.37</v>
      </c>
      <c r="I309" s="140">
        <v>0.1875</v>
      </c>
      <c r="J309" s="141">
        <v>50144.71</v>
      </c>
      <c r="K309" s="1"/>
    </row>
    <row r="310" spans="1:12" ht="30" hidden="1" customHeight="1" x14ac:dyDescent="0.25">
      <c r="A310" s="37" t="s">
        <v>751</v>
      </c>
      <c r="B310" s="38" t="s">
        <v>749</v>
      </c>
      <c r="C310" s="149" t="s">
        <v>750</v>
      </c>
      <c r="D310" s="40">
        <v>2</v>
      </c>
      <c r="E310" s="40">
        <v>6</v>
      </c>
      <c r="F310" s="40">
        <v>2</v>
      </c>
      <c r="G310" s="40" t="s">
        <v>114</v>
      </c>
      <c r="H310" s="40">
        <v>2.68</v>
      </c>
      <c r="I310" s="41">
        <v>8.7599999999999997E-2</v>
      </c>
      <c r="J310" s="150">
        <v>57172.17</v>
      </c>
      <c r="K310" s="40">
        <v>24</v>
      </c>
      <c r="L310" s="44">
        <f>J310*K310</f>
        <v>1372132.08</v>
      </c>
    </row>
    <row r="311" spans="1:12" ht="30" hidden="1" x14ac:dyDescent="0.25">
      <c r="A311" s="37" t="s">
        <v>752</v>
      </c>
      <c r="B311" s="38" t="s">
        <v>749</v>
      </c>
      <c r="C311" s="149" t="s">
        <v>753</v>
      </c>
      <c r="D311" s="40">
        <v>1</v>
      </c>
      <c r="E311" s="40">
        <v>6</v>
      </c>
      <c r="F311" s="40">
        <v>3</v>
      </c>
      <c r="G311" s="40" t="s">
        <v>114</v>
      </c>
      <c r="H311" s="40">
        <v>2.68</v>
      </c>
      <c r="I311" s="41">
        <v>8.7599999999999997E-2</v>
      </c>
      <c r="J311" s="150">
        <v>91261.96</v>
      </c>
      <c r="K311" s="40">
        <v>4</v>
      </c>
      <c r="L311" s="44">
        <f>J311*K311</f>
        <v>365047.84</v>
      </c>
    </row>
    <row r="312" spans="1:12" hidden="1" x14ac:dyDescent="0.25">
      <c r="A312" s="136" t="s">
        <v>754</v>
      </c>
      <c r="B312" s="144" t="s">
        <v>749</v>
      </c>
      <c r="C312" s="145" t="s">
        <v>753</v>
      </c>
      <c r="D312" s="139">
        <v>2</v>
      </c>
      <c r="E312" s="139">
        <v>10</v>
      </c>
      <c r="F312" s="139"/>
      <c r="G312" s="139" t="s">
        <v>188</v>
      </c>
      <c r="H312" s="139">
        <v>5.25</v>
      </c>
      <c r="I312" s="140">
        <v>5.79E-2</v>
      </c>
      <c r="J312" s="141">
        <v>96289.420914099348</v>
      </c>
      <c r="K312" s="1"/>
    </row>
    <row r="313" spans="1:12" ht="30" hidden="1" x14ac:dyDescent="0.25">
      <c r="A313" s="136" t="s">
        <v>755</v>
      </c>
      <c r="B313" s="137" t="s">
        <v>286</v>
      </c>
      <c r="C313" s="138" t="s">
        <v>756</v>
      </c>
      <c r="D313" s="139">
        <v>1</v>
      </c>
      <c r="E313" s="139">
        <v>4</v>
      </c>
      <c r="F313" s="139"/>
      <c r="G313" s="139" t="s">
        <v>32</v>
      </c>
      <c r="H313" s="139">
        <v>1.37</v>
      </c>
      <c r="I313" s="140">
        <v>0.1875</v>
      </c>
      <c r="J313" s="141">
        <v>61621.007181853565</v>
      </c>
      <c r="K313" s="1"/>
    </row>
    <row r="314" spans="1:12" ht="30" hidden="1" x14ac:dyDescent="0.25">
      <c r="A314" s="37" t="s">
        <v>757</v>
      </c>
      <c r="B314" s="38" t="s">
        <v>286</v>
      </c>
      <c r="C314" s="149" t="s">
        <v>758</v>
      </c>
      <c r="D314" s="40">
        <v>1</v>
      </c>
      <c r="E314" s="40">
        <v>6</v>
      </c>
      <c r="F314" s="40">
        <v>3</v>
      </c>
      <c r="G314" s="40" t="s">
        <v>114</v>
      </c>
      <c r="H314" s="40">
        <v>2.68</v>
      </c>
      <c r="I314" s="41">
        <v>8.7599999999999997E-2</v>
      </c>
      <c r="J314" s="150">
        <v>104738.26</v>
      </c>
      <c r="K314" s="40">
        <v>8</v>
      </c>
      <c r="L314" s="44">
        <f>J314*K314</f>
        <v>837906.08</v>
      </c>
    </row>
    <row r="315" spans="1:12" ht="30" hidden="1" x14ac:dyDescent="0.25">
      <c r="A315" s="136" t="s">
        <v>759</v>
      </c>
      <c r="B315" s="137" t="s">
        <v>760</v>
      </c>
      <c r="C315" s="138" t="s">
        <v>761</v>
      </c>
      <c r="D315" s="139">
        <v>1</v>
      </c>
      <c r="E315" s="139">
        <v>3</v>
      </c>
      <c r="F315" s="139">
        <v>3</v>
      </c>
      <c r="G315" s="139" t="s">
        <v>20</v>
      </c>
      <c r="H315" s="139">
        <v>1.07</v>
      </c>
      <c r="I315" s="140">
        <v>0.23710000000000001</v>
      </c>
      <c r="J315" s="141">
        <v>47120.654705767498</v>
      </c>
      <c r="K315" s="152">
        <v>24</v>
      </c>
      <c r="L315" s="153">
        <f>K315*J315</f>
        <v>1130895.71293842</v>
      </c>
    </row>
    <row r="316" spans="1:12" ht="30" hidden="1" x14ac:dyDescent="0.25">
      <c r="A316" s="37" t="s">
        <v>762</v>
      </c>
      <c r="B316" s="38" t="s">
        <v>760</v>
      </c>
      <c r="C316" s="151" t="s">
        <v>763</v>
      </c>
      <c r="D316" s="40">
        <v>1</v>
      </c>
      <c r="E316" s="40">
        <v>5</v>
      </c>
      <c r="F316" s="40">
        <v>3</v>
      </c>
      <c r="G316" s="40" t="s">
        <v>110</v>
      </c>
      <c r="H316" s="40">
        <v>2.16</v>
      </c>
      <c r="I316" s="41">
        <v>0.32500000000000001</v>
      </c>
      <c r="J316" s="150">
        <v>90237.9</v>
      </c>
      <c r="K316" s="40">
        <v>1</v>
      </c>
      <c r="L316" s="44">
        <f>J316*K316</f>
        <v>90237.9</v>
      </c>
    </row>
    <row r="317" spans="1:12" hidden="1" x14ac:dyDescent="0.25">
      <c r="A317" s="136" t="s">
        <v>764</v>
      </c>
      <c r="B317" s="144" t="s">
        <v>289</v>
      </c>
      <c r="C317" s="145" t="s">
        <v>765</v>
      </c>
      <c r="D317" s="139">
        <v>1</v>
      </c>
      <c r="E317" s="139">
        <v>10</v>
      </c>
      <c r="F317" s="139"/>
      <c r="G317" s="139" t="s">
        <v>188</v>
      </c>
      <c r="H317" s="139">
        <v>5.25</v>
      </c>
      <c r="I317" s="140">
        <v>5.79E-2</v>
      </c>
      <c r="J317" s="141">
        <v>100022.86371408749</v>
      </c>
      <c r="K317" s="1"/>
    </row>
    <row r="318" spans="1:12" hidden="1" x14ac:dyDescent="0.25">
      <c r="A318" s="136" t="s">
        <v>766</v>
      </c>
      <c r="B318" s="144" t="s">
        <v>767</v>
      </c>
      <c r="C318" s="145" t="s">
        <v>768</v>
      </c>
      <c r="D318" s="139">
        <v>1</v>
      </c>
      <c r="E318" s="139">
        <v>9</v>
      </c>
      <c r="F318" s="139"/>
      <c r="G318" s="139" t="s">
        <v>118</v>
      </c>
      <c r="H318" s="139">
        <v>4.88</v>
      </c>
      <c r="I318" s="140">
        <v>5.8400000000000001E-2</v>
      </c>
      <c r="J318" s="141">
        <v>91155.124272405752</v>
      </c>
      <c r="K318" s="1"/>
    </row>
    <row r="319" spans="1:12" hidden="1" x14ac:dyDescent="0.25">
      <c r="A319" s="136" t="s">
        <v>769</v>
      </c>
      <c r="B319" s="144" t="s">
        <v>767</v>
      </c>
      <c r="C319" s="145" t="s">
        <v>770</v>
      </c>
      <c r="D319" s="139">
        <v>1</v>
      </c>
      <c r="E319" s="139">
        <v>12</v>
      </c>
      <c r="F319" s="139"/>
      <c r="G319" s="139" t="s">
        <v>212</v>
      </c>
      <c r="H319" s="139">
        <v>6.76</v>
      </c>
      <c r="I319" s="140">
        <v>5.8999999999999997E-2</v>
      </c>
      <c r="J319" s="141">
        <v>134272.37281470199</v>
      </c>
      <c r="K319" s="1"/>
    </row>
    <row r="320" spans="1:12" ht="30" hidden="1" x14ac:dyDescent="0.25">
      <c r="A320" s="37" t="s">
        <v>771</v>
      </c>
      <c r="B320" s="38" t="s">
        <v>557</v>
      </c>
      <c r="C320" s="151" t="s">
        <v>772</v>
      </c>
      <c r="D320" s="40">
        <v>1</v>
      </c>
      <c r="E320" s="40">
        <v>5</v>
      </c>
      <c r="F320" s="40">
        <v>2</v>
      </c>
      <c r="G320" s="40" t="s">
        <v>110</v>
      </c>
      <c r="H320" s="40">
        <v>2.16</v>
      </c>
      <c r="I320" s="41">
        <v>0.32500000000000001</v>
      </c>
      <c r="J320" s="150">
        <v>61952.47</v>
      </c>
      <c r="K320" s="146">
        <v>11</v>
      </c>
      <c r="L320" s="147">
        <f>J320*K320</f>
        <v>681477.17</v>
      </c>
    </row>
    <row r="321" spans="1:17" ht="30" hidden="1" x14ac:dyDescent="0.25">
      <c r="A321" s="37" t="s">
        <v>773</v>
      </c>
      <c r="B321" s="38" t="s">
        <v>557</v>
      </c>
      <c r="C321" s="149" t="s">
        <v>774</v>
      </c>
      <c r="D321" s="40">
        <v>1</v>
      </c>
      <c r="E321" s="40">
        <v>6</v>
      </c>
      <c r="F321" s="40">
        <v>3</v>
      </c>
      <c r="G321" s="40" t="s">
        <v>114</v>
      </c>
      <c r="H321" s="40">
        <v>2.68</v>
      </c>
      <c r="I321" s="41">
        <v>8.7599999999999997E-2</v>
      </c>
      <c r="J321" s="150">
        <v>103069.73</v>
      </c>
      <c r="K321" s="40">
        <v>8</v>
      </c>
      <c r="L321" s="44">
        <f>J321*K321</f>
        <v>824557.84</v>
      </c>
    </row>
    <row r="322" spans="1:17" ht="30" hidden="1" x14ac:dyDescent="0.25">
      <c r="A322" s="136" t="s">
        <v>775</v>
      </c>
      <c r="B322" s="137" t="s">
        <v>313</v>
      </c>
      <c r="C322" s="138" t="s">
        <v>776</v>
      </c>
      <c r="D322" s="139">
        <v>1</v>
      </c>
      <c r="E322" s="139">
        <v>3</v>
      </c>
      <c r="F322" s="139">
        <v>3</v>
      </c>
      <c r="G322" s="139" t="s">
        <v>20</v>
      </c>
      <c r="H322" s="139">
        <v>1.07</v>
      </c>
      <c r="I322" s="140">
        <v>0.23710000000000001</v>
      </c>
      <c r="J322" s="141">
        <v>50619.192742722749</v>
      </c>
      <c r="K322" s="152">
        <v>24</v>
      </c>
      <c r="L322" s="153">
        <f>K322*J322</f>
        <v>1214860.625825346</v>
      </c>
    </row>
    <row r="323" spans="1:17" hidden="1" x14ac:dyDescent="0.25">
      <c r="A323" s="136" t="s">
        <v>777</v>
      </c>
      <c r="B323" s="144" t="s">
        <v>313</v>
      </c>
      <c r="C323" s="145" t="s">
        <v>776</v>
      </c>
      <c r="D323" s="139">
        <v>3</v>
      </c>
      <c r="E323" s="139">
        <v>7</v>
      </c>
      <c r="F323" s="139"/>
      <c r="G323" s="139" t="s">
        <v>16</v>
      </c>
      <c r="H323" s="139">
        <v>3.53</v>
      </c>
      <c r="I323" s="140">
        <v>7.1099999999999997E-2</v>
      </c>
      <c r="J323" s="141">
        <v>58624.3</v>
      </c>
      <c r="K323" s="40"/>
      <c r="L323" s="44">
        <f>J323*K323</f>
        <v>0</v>
      </c>
    </row>
    <row r="324" spans="1:17" ht="30" hidden="1" x14ac:dyDescent="0.25">
      <c r="A324" s="37" t="s">
        <v>778</v>
      </c>
      <c r="B324" s="38" t="s">
        <v>313</v>
      </c>
      <c r="C324" s="151" t="s">
        <v>779</v>
      </c>
      <c r="D324" s="40">
        <v>1</v>
      </c>
      <c r="E324" s="40">
        <v>5</v>
      </c>
      <c r="F324" s="40">
        <v>3</v>
      </c>
      <c r="G324" s="40" t="s">
        <v>110</v>
      </c>
      <c r="H324" s="40">
        <v>2.16</v>
      </c>
      <c r="I324" s="41">
        <v>0.32500000000000001</v>
      </c>
      <c r="J324" s="150">
        <v>93736.44</v>
      </c>
      <c r="K324" s="142">
        <v>1</v>
      </c>
      <c r="L324" s="143">
        <f>J324*K324</f>
        <v>93736.44</v>
      </c>
    </row>
    <row r="325" spans="1:17" hidden="1" x14ac:dyDescent="0.25">
      <c r="A325" s="136" t="s">
        <v>780</v>
      </c>
      <c r="B325" s="144" t="s">
        <v>313</v>
      </c>
      <c r="C325" s="145" t="s">
        <v>779</v>
      </c>
      <c r="D325" s="139">
        <v>3</v>
      </c>
      <c r="E325" s="139">
        <v>11</v>
      </c>
      <c r="F325" s="139"/>
      <c r="G325" s="139" t="s">
        <v>226</v>
      </c>
      <c r="H325" s="139">
        <v>5.74</v>
      </c>
      <c r="I325" s="140">
        <v>7.2700000000000001E-2</v>
      </c>
      <c r="J325" s="141">
        <v>99741.550530225868</v>
      </c>
      <c r="K325" s="1"/>
    </row>
    <row r="326" spans="1:17" ht="30" hidden="1" x14ac:dyDescent="0.25">
      <c r="A326" s="136" t="s">
        <v>781</v>
      </c>
      <c r="B326" s="137" t="s">
        <v>313</v>
      </c>
      <c r="C326" s="138" t="s">
        <v>782</v>
      </c>
      <c r="D326" s="139">
        <v>1</v>
      </c>
      <c r="E326" s="139">
        <v>4</v>
      </c>
      <c r="F326" s="139"/>
      <c r="G326" s="139" t="s">
        <v>32</v>
      </c>
      <c r="H326" s="139">
        <v>1.37</v>
      </c>
      <c r="I326" s="140">
        <v>0.1875</v>
      </c>
      <c r="J326" s="141">
        <v>51620.044283590571</v>
      </c>
      <c r="K326" s="1"/>
    </row>
    <row r="327" spans="1:17" hidden="1" x14ac:dyDescent="0.25">
      <c r="A327" s="136" t="s">
        <v>783</v>
      </c>
      <c r="B327" s="144" t="s">
        <v>313</v>
      </c>
      <c r="C327" s="145" t="s">
        <v>782</v>
      </c>
      <c r="D327" s="139">
        <v>3</v>
      </c>
      <c r="E327" s="139">
        <v>7</v>
      </c>
      <c r="F327" s="139"/>
      <c r="G327" s="139" t="s">
        <v>16</v>
      </c>
      <c r="H327" s="139">
        <v>3.53</v>
      </c>
      <c r="I327" s="140">
        <v>7.1099999999999997E-2</v>
      </c>
      <c r="J327" s="141">
        <v>59626.86</v>
      </c>
      <c r="K327" s="40"/>
      <c r="L327" s="44">
        <f>J327*K327</f>
        <v>0</v>
      </c>
    </row>
    <row r="328" spans="1:17" ht="30" hidden="1" x14ac:dyDescent="0.25">
      <c r="A328" s="37" t="s">
        <v>784</v>
      </c>
      <c r="B328" s="38" t="s">
        <v>313</v>
      </c>
      <c r="C328" s="151" t="s">
        <v>785</v>
      </c>
      <c r="D328" s="40">
        <v>1</v>
      </c>
      <c r="E328" s="40">
        <v>5</v>
      </c>
      <c r="F328" s="40">
        <v>3</v>
      </c>
      <c r="G328" s="40" t="s">
        <v>110</v>
      </c>
      <c r="H328" s="40">
        <v>2.16</v>
      </c>
      <c r="I328" s="41">
        <v>0.32500000000000001</v>
      </c>
      <c r="J328" s="150">
        <v>94737.29</v>
      </c>
      <c r="K328" s="142">
        <v>1</v>
      </c>
      <c r="L328" s="143">
        <f>J328*K328</f>
        <v>94737.29</v>
      </c>
    </row>
    <row r="329" spans="1:17" hidden="1" x14ac:dyDescent="0.25">
      <c r="A329" s="136" t="s">
        <v>786</v>
      </c>
      <c r="B329" s="144" t="s">
        <v>313</v>
      </c>
      <c r="C329" s="145" t="s">
        <v>785</v>
      </c>
      <c r="D329" s="139">
        <v>3</v>
      </c>
      <c r="E329" s="139">
        <v>12</v>
      </c>
      <c r="F329" s="139"/>
      <c r="G329" s="139" t="s">
        <v>212</v>
      </c>
      <c r="H329" s="139">
        <v>6.76</v>
      </c>
      <c r="I329" s="140">
        <v>5.8999999999999997E-2</v>
      </c>
      <c r="J329" s="141">
        <v>102744.10515282932</v>
      </c>
      <c r="K329" s="1"/>
    </row>
    <row r="330" spans="1:17" ht="30" hidden="1" x14ac:dyDescent="0.25">
      <c r="A330" s="136" t="s">
        <v>787</v>
      </c>
      <c r="B330" s="144" t="s">
        <v>788</v>
      </c>
      <c r="C330" s="148" t="s">
        <v>789</v>
      </c>
      <c r="D330" s="139">
        <v>1</v>
      </c>
      <c r="E330" s="139">
        <v>7</v>
      </c>
      <c r="F330" s="139"/>
      <c r="G330" s="139" t="s">
        <v>16</v>
      </c>
      <c r="H330" s="139">
        <v>3.53</v>
      </c>
      <c r="I330" s="140">
        <v>7.1099999999999997E-2</v>
      </c>
      <c r="J330" s="141">
        <v>61854.943707396626</v>
      </c>
      <c r="K330" s="135"/>
      <c r="L330" s="135"/>
    </row>
    <row r="331" spans="1:17" hidden="1" x14ac:dyDescent="0.25">
      <c r="A331" s="136" t="s">
        <v>790</v>
      </c>
      <c r="B331" s="144" t="s">
        <v>788</v>
      </c>
      <c r="C331" s="145" t="s">
        <v>791</v>
      </c>
      <c r="D331" s="139">
        <v>1</v>
      </c>
      <c r="E331" s="139">
        <v>11</v>
      </c>
      <c r="F331" s="139"/>
      <c r="G331" s="139" t="s">
        <v>226</v>
      </c>
      <c r="H331" s="139">
        <v>5.74</v>
      </c>
      <c r="I331" s="140">
        <v>7.2700000000000001E-2</v>
      </c>
      <c r="J331" s="141">
        <v>104972.19224969286</v>
      </c>
      <c r="K331" s="1"/>
    </row>
    <row r="332" spans="1:17" ht="30" hidden="1" x14ac:dyDescent="0.25">
      <c r="A332" s="136" t="s">
        <v>792</v>
      </c>
      <c r="B332" s="137" t="s">
        <v>793</v>
      </c>
      <c r="C332" s="138" t="s">
        <v>794</v>
      </c>
      <c r="D332" s="139">
        <v>1</v>
      </c>
      <c r="E332" s="139">
        <v>4</v>
      </c>
      <c r="F332" s="139"/>
      <c r="G332" s="139" t="s">
        <v>32</v>
      </c>
      <c r="H332" s="139">
        <v>1.37</v>
      </c>
      <c r="I332" s="140">
        <v>0.1875</v>
      </c>
      <c r="J332" s="141">
        <v>51166.353934078834</v>
      </c>
      <c r="K332" s="1"/>
    </row>
    <row r="333" spans="1:17" ht="30" hidden="1" x14ac:dyDescent="0.25">
      <c r="A333" s="157" t="s">
        <v>795</v>
      </c>
      <c r="B333" s="137" t="s">
        <v>793</v>
      </c>
      <c r="C333" s="138" t="s">
        <v>794</v>
      </c>
      <c r="D333" s="148">
        <v>2</v>
      </c>
      <c r="E333" s="148">
        <v>7</v>
      </c>
      <c r="F333" s="148"/>
      <c r="G333" s="148" t="s">
        <v>16</v>
      </c>
      <c r="H333" s="148">
        <v>3.53</v>
      </c>
      <c r="I333" s="158">
        <v>7.1099999999999997E-2</v>
      </c>
      <c r="J333" s="159">
        <v>57615.95</v>
      </c>
      <c r="K333" s="61"/>
      <c r="L333" s="44">
        <f>J333*K333</f>
        <v>0</v>
      </c>
      <c r="M333" s="59"/>
      <c r="N333" s="59"/>
      <c r="O333" s="59"/>
      <c r="P333" s="59"/>
      <c r="Q333" s="59"/>
    </row>
    <row r="334" spans="1:17" ht="30" hidden="1" x14ac:dyDescent="0.25">
      <c r="A334" s="37" t="s">
        <v>796</v>
      </c>
      <c r="B334" s="38" t="s">
        <v>793</v>
      </c>
      <c r="C334" s="149" t="s">
        <v>797</v>
      </c>
      <c r="D334" s="40">
        <v>1</v>
      </c>
      <c r="E334" s="40">
        <v>6</v>
      </c>
      <c r="F334" s="40">
        <v>3</v>
      </c>
      <c r="G334" s="40" t="s">
        <v>114</v>
      </c>
      <c r="H334" s="40">
        <v>2.68</v>
      </c>
      <c r="I334" s="41">
        <v>8.7599999999999997E-2</v>
      </c>
      <c r="J334" s="150">
        <v>94283.6</v>
      </c>
      <c r="K334" s="142">
        <v>2</v>
      </c>
      <c r="L334" s="143">
        <f>J334*K334</f>
        <v>188567.2</v>
      </c>
    </row>
    <row r="335" spans="1:17" hidden="1" x14ac:dyDescent="0.25">
      <c r="A335" s="136" t="s">
        <v>798</v>
      </c>
      <c r="B335" s="144" t="s">
        <v>793</v>
      </c>
      <c r="C335" s="145" t="s">
        <v>797</v>
      </c>
      <c r="D335" s="139">
        <v>2</v>
      </c>
      <c r="E335" s="139">
        <v>10</v>
      </c>
      <c r="F335" s="139"/>
      <c r="G335" s="139" t="s">
        <v>188</v>
      </c>
      <c r="H335" s="139">
        <v>5.25</v>
      </c>
      <c r="I335" s="140">
        <v>5.79E-2</v>
      </c>
      <c r="J335" s="141">
        <v>98733.196205899221</v>
      </c>
      <c r="K335" s="1"/>
    </row>
    <row r="336" spans="1:17" ht="30" hidden="1" x14ac:dyDescent="0.25">
      <c r="A336" s="37" t="s">
        <v>799</v>
      </c>
      <c r="B336" s="38" t="s">
        <v>800</v>
      </c>
      <c r="C336" s="149" t="s">
        <v>801</v>
      </c>
      <c r="D336" s="40">
        <v>5</v>
      </c>
      <c r="E336" s="40">
        <v>6</v>
      </c>
      <c r="F336" s="40">
        <v>1</v>
      </c>
      <c r="G336" s="40" t="s">
        <v>114</v>
      </c>
      <c r="H336" s="40">
        <v>2.68</v>
      </c>
      <c r="I336" s="41">
        <v>8.7599999999999997E-2</v>
      </c>
      <c r="J336" s="150">
        <v>48395</v>
      </c>
      <c r="K336" s="40">
        <v>32</v>
      </c>
      <c r="L336" s="44">
        <f>J336*K336</f>
        <v>1548640</v>
      </c>
    </row>
    <row r="337" spans="1:17" hidden="1" x14ac:dyDescent="0.25">
      <c r="A337" s="136" t="s">
        <v>802</v>
      </c>
      <c r="B337" s="144" t="s">
        <v>800</v>
      </c>
      <c r="C337" s="145" t="s">
        <v>803</v>
      </c>
      <c r="D337" s="139">
        <v>5</v>
      </c>
      <c r="E337" s="139">
        <v>10</v>
      </c>
      <c r="F337" s="139"/>
      <c r="G337" s="139" t="s">
        <v>188</v>
      </c>
      <c r="H337" s="139">
        <v>5.25</v>
      </c>
      <c r="I337" s="140">
        <v>5.79E-2</v>
      </c>
      <c r="J337" s="141">
        <v>89512.246230442659</v>
      </c>
      <c r="K337" s="1"/>
    </row>
    <row r="338" spans="1:17" ht="30" hidden="1" x14ac:dyDescent="0.25">
      <c r="A338" s="37" t="s">
        <v>804</v>
      </c>
      <c r="B338" s="38" t="s">
        <v>805</v>
      </c>
      <c r="C338" s="149" t="s">
        <v>806</v>
      </c>
      <c r="D338" s="40">
        <v>5</v>
      </c>
      <c r="E338" s="40">
        <v>6</v>
      </c>
      <c r="F338" s="40">
        <v>1</v>
      </c>
      <c r="G338" s="40" t="s">
        <v>114</v>
      </c>
      <c r="H338" s="40">
        <v>2.68</v>
      </c>
      <c r="I338" s="41">
        <v>8.7599999999999997E-2</v>
      </c>
      <c r="J338" s="150">
        <v>49872.05</v>
      </c>
      <c r="K338" s="40">
        <v>52</v>
      </c>
      <c r="L338" s="44">
        <f>J338*K338</f>
        <v>2593346.6</v>
      </c>
    </row>
    <row r="339" spans="1:17" hidden="1" x14ac:dyDescent="0.25">
      <c r="A339" s="136" t="s">
        <v>807</v>
      </c>
      <c r="B339" s="144" t="s">
        <v>805</v>
      </c>
      <c r="C339" s="145" t="s">
        <v>808</v>
      </c>
      <c r="D339" s="139">
        <v>5</v>
      </c>
      <c r="E339" s="139">
        <v>10</v>
      </c>
      <c r="F339" s="139"/>
      <c r="G339" s="139" t="s">
        <v>188</v>
      </c>
      <c r="H339" s="139">
        <v>5.25</v>
      </c>
      <c r="I339" s="140">
        <v>5.79E-2</v>
      </c>
      <c r="J339" s="141">
        <v>92989.295219559091</v>
      </c>
      <c r="K339" s="1"/>
    </row>
    <row r="340" spans="1:17" ht="30" hidden="1" x14ac:dyDescent="0.25">
      <c r="A340" s="37" t="s">
        <v>809</v>
      </c>
      <c r="B340" s="38" t="s">
        <v>810</v>
      </c>
      <c r="C340" s="149" t="s">
        <v>811</v>
      </c>
      <c r="D340" s="40">
        <v>1</v>
      </c>
      <c r="E340" s="40">
        <v>6</v>
      </c>
      <c r="F340" s="40">
        <v>2</v>
      </c>
      <c r="G340" s="40" t="s">
        <v>114</v>
      </c>
      <c r="H340" s="40">
        <v>2.68</v>
      </c>
      <c r="I340" s="41">
        <v>8.7599999999999997E-2</v>
      </c>
      <c r="J340" s="150">
        <v>65613.440000000002</v>
      </c>
      <c r="K340" s="40">
        <v>16</v>
      </c>
      <c r="L340" s="44">
        <f>J340*K340</f>
        <v>1049815.04</v>
      </c>
    </row>
    <row r="341" spans="1:17" hidden="1" x14ac:dyDescent="0.25">
      <c r="A341" s="136" t="s">
        <v>812</v>
      </c>
      <c r="B341" s="144" t="s">
        <v>810</v>
      </c>
      <c r="C341" s="145" t="s">
        <v>813</v>
      </c>
      <c r="D341" s="139">
        <v>1</v>
      </c>
      <c r="E341" s="139">
        <v>10</v>
      </c>
      <c r="F341" s="139"/>
      <c r="G341" s="139" t="s">
        <v>188</v>
      </c>
      <c r="H341" s="139">
        <v>5.25</v>
      </c>
      <c r="I341" s="140">
        <v>5.79E-2</v>
      </c>
      <c r="J341" s="141">
        <v>107100.34124123761</v>
      </c>
      <c r="K341" s="1"/>
    </row>
    <row r="342" spans="1:17" ht="30" hidden="1" x14ac:dyDescent="0.25">
      <c r="A342" s="37" t="s">
        <v>814</v>
      </c>
      <c r="B342" s="38" t="s">
        <v>815</v>
      </c>
      <c r="C342" s="61" t="s">
        <v>816</v>
      </c>
      <c r="D342" s="40">
        <v>1</v>
      </c>
      <c r="E342" s="40">
        <v>5</v>
      </c>
      <c r="F342" s="40">
        <v>2</v>
      </c>
      <c r="G342" s="40" t="s">
        <v>110</v>
      </c>
      <c r="H342" s="40">
        <v>2.16</v>
      </c>
      <c r="I342" s="41">
        <v>0.32500000000000001</v>
      </c>
      <c r="J342" s="150">
        <v>56040.87</v>
      </c>
      <c r="K342" s="146">
        <v>8</v>
      </c>
      <c r="L342" s="147">
        <f>J342*K342</f>
        <v>448326.96</v>
      </c>
    </row>
    <row r="343" spans="1:17" hidden="1" x14ac:dyDescent="0.25">
      <c r="A343" s="136" t="s">
        <v>817</v>
      </c>
      <c r="B343" s="144" t="s">
        <v>815</v>
      </c>
      <c r="C343" s="145" t="s">
        <v>816</v>
      </c>
      <c r="D343" s="139">
        <v>2</v>
      </c>
      <c r="E343" s="139">
        <v>7</v>
      </c>
      <c r="F343" s="139"/>
      <c r="G343" s="139" t="s">
        <v>16</v>
      </c>
      <c r="H343" s="139">
        <v>3.53</v>
      </c>
      <c r="I343" s="140">
        <v>7.1099999999999997E-2</v>
      </c>
      <c r="J343" s="141">
        <v>60490.47</v>
      </c>
      <c r="K343" s="40"/>
      <c r="L343" s="44">
        <f>J343*K343</f>
        <v>0</v>
      </c>
    </row>
    <row r="344" spans="1:17" ht="30" hidden="1" x14ac:dyDescent="0.25">
      <c r="A344" s="37" t="s">
        <v>818</v>
      </c>
      <c r="B344" s="38" t="s">
        <v>815</v>
      </c>
      <c r="C344" s="149" t="s">
        <v>819</v>
      </c>
      <c r="D344" s="40">
        <v>1</v>
      </c>
      <c r="E344" s="40">
        <v>6</v>
      </c>
      <c r="F344" s="40">
        <v>3</v>
      </c>
      <c r="G344" s="40" t="s">
        <v>114</v>
      </c>
      <c r="H344" s="40">
        <v>2.68</v>
      </c>
      <c r="I344" s="41">
        <v>8.7599999999999997E-2</v>
      </c>
      <c r="J344" s="150">
        <v>97158.12</v>
      </c>
      <c r="K344" s="142">
        <v>2</v>
      </c>
      <c r="L344" s="143">
        <f>J344*K344</f>
        <v>194316.24</v>
      </c>
    </row>
    <row r="345" spans="1:17" hidden="1" x14ac:dyDescent="0.25">
      <c r="A345" s="136" t="s">
        <v>820</v>
      </c>
      <c r="B345" s="144" t="s">
        <v>815</v>
      </c>
      <c r="C345" s="145" t="s">
        <v>819</v>
      </c>
      <c r="D345" s="139">
        <v>2</v>
      </c>
      <c r="E345" s="139">
        <v>11</v>
      </c>
      <c r="F345" s="139"/>
      <c r="G345" s="139" t="s">
        <v>226</v>
      </c>
      <c r="H345" s="139">
        <v>5.74</v>
      </c>
      <c r="I345" s="140">
        <v>7.2700000000000001E-2</v>
      </c>
      <c r="J345" s="141">
        <v>101607.71642507464</v>
      </c>
      <c r="K345" s="1"/>
    </row>
    <row r="346" spans="1:17" ht="30" hidden="1" x14ac:dyDescent="0.25">
      <c r="A346" s="136" t="s">
        <v>821</v>
      </c>
      <c r="B346" s="144" t="s">
        <v>513</v>
      </c>
      <c r="C346" s="148" t="s">
        <v>822</v>
      </c>
      <c r="D346" s="139">
        <v>14</v>
      </c>
      <c r="E346" s="139">
        <v>12</v>
      </c>
      <c r="F346" s="139"/>
      <c r="G346" s="139" t="s">
        <v>212</v>
      </c>
      <c r="H346" s="139">
        <v>6.76</v>
      </c>
      <c r="I346" s="140">
        <v>5.8999999999999997E-2</v>
      </c>
      <c r="J346" s="141">
        <v>99075.912317674272</v>
      </c>
      <c r="K346" s="1"/>
    </row>
    <row r="347" spans="1:17" ht="30" hidden="1" x14ac:dyDescent="0.25">
      <c r="A347" s="136" t="s">
        <v>823</v>
      </c>
      <c r="B347" s="137" t="s">
        <v>824</v>
      </c>
      <c r="C347" s="138" t="s">
        <v>825</v>
      </c>
      <c r="D347" s="139">
        <v>1</v>
      </c>
      <c r="E347" s="139">
        <v>3</v>
      </c>
      <c r="F347" s="139">
        <v>3</v>
      </c>
      <c r="G347" s="139" t="s">
        <v>20</v>
      </c>
      <c r="H347" s="139">
        <v>1.07</v>
      </c>
      <c r="I347" s="140">
        <v>0.23710000000000001</v>
      </c>
      <c r="J347" s="141">
        <v>46747.899314903138</v>
      </c>
      <c r="K347" s="146">
        <v>18</v>
      </c>
      <c r="L347" s="147">
        <f>K347*J347</f>
        <v>841462.18766825646</v>
      </c>
    </row>
    <row r="348" spans="1:17" hidden="1" x14ac:dyDescent="0.25">
      <c r="A348" s="136" t="s">
        <v>826</v>
      </c>
      <c r="B348" s="144" t="s">
        <v>824</v>
      </c>
      <c r="C348" s="145" t="s">
        <v>825</v>
      </c>
      <c r="D348" s="139" t="s">
        <v>281</v>
      </c>
      <c r="E348" s="139">
        <v>7</v>
      </c>
      <c r="F348" s="139"/>
      <c r="G348" s="139" t="s">
        <v>16</v>
      </c>
      <c r="H348" s="139">
        <v>3.53</v>
      </c>
      <c r="I348" s="140">
        <v>7.1099999999999997E-2</v>
      </c>
      <c r="J348" s="141">
        <v>54653.55</v>
      </c>
      <c r="K348" s="40"/>
      <c r="L348" s="44">
        <f>J348*K348</f>
        <v>0</v>
      </c>
    </row>
    <row r="349" spans="1:17" ht="30" hidden="1" x14ac:dyDescent="0.25">
      <c r="A349" s="37" t="s">
        <v>827</v>
      </c>
      <c r="B349" s="38" t="s">
        <v>824</v>
      </c>
      <c r="C349" s="151" t="s">
        <v>828</v>
      </c>
      <c r="D349" s="40">
        <v>1</v>
      </c>
      <c r="E349" s="40">
        <v>5</v>
      </c>
      <c r="F349" s="40">
        <v>3</v>
      </c>
      <c r="G349" s="40" t="s">
        <v>110</v>
      </c>
      <c r="H349" s="40">
        <v>2.16</v>
      </c>
      <c r="I349" s="41">
        <v>0.32500000000000001</v>
      </c>
      <c r="J349" s="150">
        <v>89865.15</v>
      </c>
      <c r="K349" s="142">
        <v>1</v>
      </c>
      <c r="L349" s="143">
        <f>J349*K349</f>
        <v>89865.15</v>
      </c>
    </row>
    <row r="350" spans="1:17" hidden="1" x14ac:dyDescent="0.25">
      <c r="A350" s="136" t="s">
        <v>829</v>
      </c>
      <c r="B350" s="144" t="s">
        <v>824</v>
      </c>
      <c r="C350" s="40" t="s">
        <v>828</v>
      </c>
      <c r="D350" s="139" t="s">
        <v>281</v>
      </c>
      <c r="E350" s="139">
        <v>12</v>
      </c>
      <c r="F350" s="139"/>
      <c r="G350" s="139" t="s">
        <v>212</v>
      </c>
      <c r="H350" s="139">
        <v>6.76</v>
      </c>
      <c r="I350" s="140">
        <v>5.8999999999999997E-2</v>
      </c>
      <c r="J350" s="141">
        <v>94770.80212803086</v>
      </c>
      <c r="K350" s="1"/>
    </row>
    <row r="351" spans="1:17" ht="60" hidden="1" x14ac:dyDescent="0.25">
      <c r="A351" s="114" t="s">
        <v>830</v>
      </c>
      <c r="B351" s="38" t="s">
        <v>209</v>
      </c>
      <c r="C351" s="149" t="s">
        <v>831</v>
      </c>
      <c r="D351" s="61">
        <v>2</v>
      </c>
      <c r="E351" s="61">
        <v>6</v>
      </c>
      <c r="F351" s="61">
        <v>1</v>
      </c>
      <c r="G351" s="61" t="s">
        <v>114</v>
      </c>
      <c r="H351" s="61">
        <v>2.68</v>
      </c>
      <c r="I351" s="156">
        <v>8.7599999999999997E-2</v>
      </c>
      <c r="J351" s="160">
        <v>49523.07</v>
      </c>
      <c r="K351" s="61">
        <v>58</v>
      </c>
      <c r="L351" s="44">
        <f>J351*K351</f>
        <v>2872338.06</v>
      </c>
      <c r="M351" s="59"/>
      <c r="N351" s="59"/>
      <c r="O351" s="59"/>
      <c r="P351" s="59"/>
      <c r="Q351" s="59"/>
    </row>
    <row r="352" spans="1:17" ht="60" hidden="1" x14ac:dyDescent="0.25">
      <c r="A352" s="136" t="s">
        <v>832</v>
      </c>
      <c r="B352" s="144" t="s">
        <v>209</v>
      </c>
      <c r="C352" s="148" t="s">
        <v>833</v>
      </c>
      <c r="D352" s="139">
        <v>2</v>
      </c>
      <c r="E352" s="139">
        <v>10</v>
      </c>
      <c r="F352" s="139"/>
      <c r="G352" s="139" t="s">
        <v>188</v>
      </c>
      <c r="H352" s="139">
        <v>5.25</v>
      </c>
      <c r="I352" s="140">
        <v>5.79E-2</v>
      </c>
      <c r="J352" s="141">
        <v>92640.315817011258</v>
      </c>
      <c r="K352" s="1"/>
    </row>
    <row r="353" spans="1:12" ht="45" hidden="1" x14ac:dyDescent="0.25">
      <c r="A353" s="136" t="s">
        <v>834</v>
      </c>
      <c r="B353" s="144" t="s">
        <v>835</v>
      </c>
      <c r="C353" s="148" t="s">
        <v>836</v>
      </c>
      <c r="D353" s="139">
        <v>12</v>
      </c>
      <c r="E353" s="139">
        <v>9</v>
      </c>
      <c r="F353" s="139"/>
      <c r="G353" s="139" t="s">
        <v>118</v>
      </c>
      <c r="H353" s="139">
        <v>4.88</v>
      </c>
      <c r="I353" s="140">
        <v>5.8400000000000001E-2</v>
      </c>
      <c r="J353" s="141">
        <v>51617.678970765846</v>
      </c>
      <c r="K353" s="1"/>
    </row>
    <row r="354" spans="1:12" ht="30" hidden="1" x14ac:dyDescent="0.25">
      <c r="A354" s="136" t="s">
        <v>837</v>
      </c>
      <c r="B354" s="144" t="s">
        <v>838</v>
      </c>
      <c r="C354" s="148" t="s">
        <v>839</v>
      </c>
      <c r="D354" s="139">
        <v>12</v>
      </c>
      <c r="E354" s="139">
        <v>7</v>
      </c>
      <c r="F354" s="139"/>
      <c r="G354" s="139" t="s">
        <v>16</v>
      </c>
      <c r="H354" s="139">
        <v>3.53</v>
      </c>
      <c r="I354" s="140">
        <v>7.1099999999999997E-2</v>
      </c>
      <c r="J354" s="141">
        <v>45637.49</v>
      </c>
      <c r="K354" s="40"/>
      <c r="L354" s="44">
        <f>J354*K354</f>
        <v>0</v>
      </c>
    </row>
    <row r="355" spans="1:12" ht="45" hidden="1" x14ac:dyDescent="0.25">
      <c r="A355" s="37" t="s">
        <v>840</v>
      </c>
      <c r="B355" s="38" t="s">
        <v>841</v>
      </c>
      <c r="C355" s="149" t="s">
        <v>842</v>
      </c>
      <c r="D355" s="40">
        <v>1</v>
      </c>
      <c r="E355" s="40">
        <v>6</v>
      </c>
      <c r="F355" s="40">
        <v>1</v>
      </c>
      <c r="G355" s="40" t="s">
        <v>114</v>
      </c>
      <c r="H355" s="40">
        <v>2.68</v>
      </c>
      <c r="I355" s="41">
        <v>8.7599999999999997E-2</v>
      </c>
      <c r="J355" s="150">
        <v>44112.55</v>
      </c>
      <c r="K355" s="142">
        <v>66</v>
      </c>
      <c r="L355" s="143">
        <f>J355*K355</f>
        <v>2911428.3000000003</v>
      </c>
    </row>
    <row r="356" spans="1:12" hidden="1" x14ac:dyDescent="0.25">
      <c r="A356" s="136" t="s">
        <v>843</v>
      </c>
      <c r="B356" s="144" t="s">
        <v>243</v>
      </c>
      <c r="C356" s="145" t="s">
        <v>844</v>
      </c>
      <c r="D356" s="139">
        <v>1</v>
      </c>
      <c r="E356" s="139">
        <v>1</v>
      </c>
      <c r="F356" s="139"/>
      <c r="G356" s="139" t="s">
        <v>24</v>
      </c>
      <c r="H356" s="139">
        <v>0.4</v>
      </c>
      <c r="I356" s="140">
        <v>0.55630000000000002</v>
      </c>
      <c r="J356" s="141">
        <v>1963.0393953185917</v>
      </c>
      <c r="K356" s="1"/>
    </row>
    <row r="357" spans="1:12" ht="45" hidden="1" x14ac:dyDescent="0.25">
      <c r="A357" s="37" t="s">
        <v>845</v>
      </c>
      <c r="B357" s="38" t="s">
        <v>846</v>
      </c>
      <c r="C357" s="149" t="s">
        <v>847</v>
      </c>
      <c r="D357" s="40" t="s">
        <v>326</v>
      </c>
      <c r="E357" s="40">
        <v>6</v>
      </c>
      <c r="F357" s="40">
        <v>3</v>
      </c>
      <c r="G357" s="40" t="s">
        <v>114</v>
      </c>
      <c r="H357" s="40">
        <v>2.68</v>
      </c>
      <c r="I357" s="41">
        <v>8.7599999999999997E-2</v>
      </c>
      <c r="J357" s="150">
        <v>110788.42</v>
      </c>
      <c r="K357" s="40">
        <v>2</v>
      </c>
      <c r="L357" s="44">
        <f>J357*K357</f>
        <v>221576.84</v>
      </c>
    </row>
    <row r="358" spans="1:12" ht="45" hidden="1" x14ac:dyDescent="0.25">
      <c r="A358" s="136" t="s">
        <v>848</v>
      </c>
      <c r="B358" s="137" t="s">
        <v>846</v>
      </c>
      <c r="C358" s="148" t="s">
        <v>847</v>
      </c>
      <c r="D358" s="139">
        <v>6</v>
      </c>
      <c r="E358" s="139">
        <v>13</v>
      </c>
      <c r="F358" s="139"/>
      <c r="G358" s="139" t="s">
        <v>132</v>
      </c>
      <c r="H358" s="139">
        <v>8.07</v>
      </c>
      <c r="I358" s="140">
        <v>3.32E-2</v>
      </c>
      <c r="J358" s="141">
        <v>110788.42201220771</v>
      </c>
      <c r="K358" s="1"/>
    </row>
    <row r="359" spans="1:12" ht="30" hidden="1" x14ac:dyDescent="0.25">
      <c r="A359" s="136" t="s">
        <v>849</v>
      </c>
      <c r="B359" s="137" t="s">
        <v>494</v>
      </c>
      <c r="C359" s="138" t="s">
        <v>850</v>
      </c>
      <c r="D359" s="139">
        <v>1</v>
      </c>
      <c r="E359" s="139">
        <v>4</v>
      </c>
      <c r="F359" s="139"/>
      <c r="G359" s="139" t="s">
        <v>32</v>
      </c>
      <c r="H359" s="139">
        <v>1.37</v>
      </c>
      <c r="I359" s="140">
        <v>0.1875</v>
      </c>
      <c r="J359" s="141">
        <v>19856.768385815634</v>
      </c>
      <c r="K359" s="1"/>
    </row>
    <row r="360" spans="1:12" hidden="1" x14ac:dyDescent="0.25">
      <c r="A360" s="136" t="s">
        <v>851</v>
      </c>
      <c r="B360" s="144" t="s">
        <v>321</v>
      </c>
      <c r="C360" s="145" t="s">
        <v>852</v>
      </c>
      <c r="D360" s="139">
        <v>4</v>
      </c>
      <c r="E360" s="139">
        <v>2</v>
      </c>
      <c r="F360" s="139"/>
      <c r="G360" s="139" t="s">
        <v>44</v>
      </c>
      <c r="H360" s="139">
        <v>0.76</v>
      </c>
      <c r="I360" s="140">
        <v>0.41670000000000001</v>
      </c>
      <c r="J360" s="141">
        <v>1713.2352155072099</v>
      </c>
      <c r="K360" s="1"/>
    </row>
    <row r="361" spans="1:12" hidden="1" x14ac:dyDescent="0.25">
      <c r="A361" s="136" t="s">
        <v>853</v>
      </c>
      <c r="B361" s="144" t="s">
        <v>267</v>
      </c>
      <c r="C361" s="145" t="s">
        <v>854</v>
      </c>
      <c r="D361" s="139">
        <v>3</v>
      </c>
      <c r="E361" s="139">
        <v>1</v>
      </c>
      <c r="F361" s="139"/>
      <c r="G361" s="139" t="s">
        <v>24</v>
      </c>
      <c r="H361" s="139">
        <v>0.4</v>
      </c>
      <c r="I361" s="140">
        <v>0.55630000000000002</v>
      </c>
      <c r="J361" s="141">
        <v>3912.9465626287292</v>
      </c>
      <c r="K361" s="1"/>
    </row>
    <row r="362" spans="1:12" hidden="1" x14ac:dyDescent="0.25">
      <c r="A362" s="136" t="s">
        <v>855</v>
      </c>
      <c r="B362" s="137" t="s">
        <v>856</v>
      </c>
      <c r="C362" s="138" t="s">
        <v>857</v>
      </c>
      <c r="D362" s="139">
        <v>1</v>
      </c>
      <c r="E362" s="139">
        <v>14</v>
      </c>
      <c r="F362" s="139">
        <v>2</v>
      </c>
      <c r="G362" s="139" t="s">
        <v>75</v>
      </c>
      <c r="H362" s="139">
        <v>10.11</v>
      </c>
      <c r="I362" s="140">
        <v>2.1499999999999998E-2</v>
      </c>
      <c r="J362" s="141">
        <v>254511.92</v>
      </c>
      <c r="K362" s="40">
        <v>54</v>
      </c>
      <c r="L362" s="44">
        <f>J362*K362</f>
        <v>13743643.680000002</v>
      </c>
    </row>
    <row r="363" spans="1:12" hidden="1" x14ac:dyDescent="0.25">
      <c r="A363" s="136" t="s">
        <v>858</v>
      </c>
      <c r="B363" s="144" t="s">
        <v>859</v>
      </c>
      <c r="C363" s="145" t="s">
        <v>860</v>
      </c>
      <c r="D363" s="139">
        <v>3</v>
      </c>
      <c r="E363" s="139">
        <v>2</v>
      </c>
      <c r="F363" s="139"/>
      <c r="G363" s="139" t="s">
        <v>44</v>
      </c>
      <c r="H363" s="139">
        <v>0.76</v>
      </c>
      <c r="I363" s="140">
        <v>0.41670000000000001</v>
      </c>
      <c r="J363" s="141">
        <v>18468.507148560257</v>
      </c>
      <c r="K363" s="1"/>
    </row>
    <row r="364" spans="1:12" ht="30" hidden="1" x14ac:dyDescent="0.25">
      <c r="A364" s="136" t="s">
        <v>861</v>
      </c>
      <c r="B364" s="137" t="s">
        <v>862</v>
      </c>
      <c r="C364" s="138" t="s">
        <v>863</v>
      </c>
      <c r="D364" s="139">
        <v>3</v>
      </c>
      <c r="E364" s="139">
        <v>4</v>
      </c>
      <c r="F364" s="139"/>
      <c r="G364" s="139" t="s">
        <v>32</v>
      </c>
      <c r="H364" s="139">
        <v>1.37</v>
      </c>
      <c r="I364" s="140">
        <v>0.1875</v>
      </c>
      <c r="J364" s="141">
        <v>65410.527323618917</v>
      </c>
      <c r="K364" s="1"/>
    </row>
    <row r="365" spans="1:12" hidden="1" x14ac:dyDescent="0.25">
      <c r="A365" s="136" t="s">
        <v>864</v>
      </c>
      <c r="B365" s="144" t="s">
        <v>488</v>
      </c>
      <c r="C365" s="145" t="s">
        <v>865</v>
      </c>
      <c r="D365" s="139">
        <v>4</v>
      </c>
      <c r="E365" s="139">
        <v>2</v>
      </c>
      <c r="F365" s="139"/>
      <c r="G365" s="139" t="s">
        <v>44</v>
      </c>
      <c r="H365" s="139">
        <v>0.76</v>
      </c>
      <c r="I365" s="140">
        <v>0.41670000000000001</v>
      </c>
      <c r="J365" s="141">
        <v>39363.164553496965</v>
      </c>
      <c r="K365" s="1"/>
    </row>
    <row r="366" spans="1:12" hidden="1" x14ac:dyDescent="0.25">
      <c r="A366" s="136" t="s">
        <v>866</v>
      </c>
      <c r="B366" s="144" t="s">
        <v>177</v>
      </c>
      <c r="C366" s="145" t="s">
        <v>867</v>
      </c>
      <c r="D366" s="139">
        <v>1</v>
      </c>
      <c r="E366" s="139">
        <v>17</v>
      </c>
      <c r="F366" s="139"/>
      <c r="G366" s="139" t="s">
        <v>103</v>
      </c>
      <c r="H366" s="139">
        <v>29.17</v>
      </c>
      <c r="I366" s="140">
        <v>6.8999999999999999E-3</v>
      </c>
      <c r="J366" s="141">
        <v>684487.88726539363</v>
      </c>
      <c r="K366" s="1"/>
    </row>
    <row r="367" spans="1:12" hidden="1" x14ac:dyDescent="0.25">
      <c r="A367" s="136" t="s">
        <v>868</v>
      </c>
      <c r="B367" s="144" t="s">
        <v>869</v>
      </c>
      <c r="C367" s="145" t="s">
        <v>870</v>
      </c>
      <c r="D367" s="139">
        <v>1</v>
      </c>
      <c r="E367" s="139">
        <v>9</v>
      </c>
      <c r="F367" s="139"/>
      <c r="G367" s="139" t="s">
        <v>118</v>
      </c>
      <c r="H367" s="139">
        <v>4.88</v>
      </c>
      <c r="I367" s="140">
        <v>5.8400000000000001E-2</v>
      </c>
      <c r="J367" s="141">
        <v>122447.73729224401</v>
      </c>
      <c r="K367" s="1"/>
    </row>
    <row r="368" spans="1:12" hidden="1" x14ac:dyDescent="0.25">
      <c r="A368" s="136" t="s">
        <v>871</v>
      </c>
      <c r="B368" s="144" t="s">
        <v>546</v>
      </c>
      <c r="C368" s="145" t="s">
        <v>872</v>
      </c>
      <c r="D368" s="139">
        <v>1</v>
      </c>
      <c r="E368" s="139">
        <v>1</v>
      </c>
      <c r="F368" s="139"/>
      <c r="G368" s="139" t="s">
        <v>24</v>
      </c>
      <c r="H368" s="139">
        <v>0.4</v>
      </c>
      <c r="I368" s="140">
        <v>0.55630000000000002</v>
      </c>
      <c r="J368" s="141">
        <v>3525.7948140382741</v>
      </c>
      <c r="K368" s="1"/>
    </row>
    <row r="369" spans="1:17" hidden="1" x14ac:dyDescent="0.25">
      <c r="A369" s="136" t="s">
        <v>873</v>
      </c>
      <c r="B369" s="144" t="s">
        <v>150</v>
      </c>
      <c r="C369" s="145" t="s">
        <v>874</v>
      </c>
      <c r="D369" s="139">
        <v>1</v>
      </c>
      <c r="E369" s="139">
        <v>1</v>
      </c>
      <c r="F369" s="139"/>
      <c r="G369" s="139" t="s">
        <v>24</v>
      </c>
      <c r="H369" s="139">
        <v>0.4</v>
      </c>
      <c r="I369" s="140">
        <v>0.55630000000000002</v>
      </c>
      <c r="J369" s="141">
        <v>6596.8305137549032</v>
      </c>
      <c r="K369" s="1"/>
    </row>
    <row r="370" spans="1:17" ht="45" hidden="1" x14ac:dyDescent="0.25">
      <c r="A370" s="37" t="s">
        <v>875</v>
      </c>
      <c r="B370" s="38" t="s">
        <v>150</v>
      </c>
      <c r="C370" s="149" t="s">
        <v>874</v>
      </c>
      <c r="D370" s="40">
        <v>6</v>
      </c>
      <c r="E370" s="40">
        <v>6</v>
      </c>
      <c r="F370" s="40">
        <v>1</v>
      </c>
      <c r="G370" s="40" t="s">
        <v>114</v>
      </c>
      <c r="H370" s="40">
        <v>2.68</v>
      </c>
      <c r="I370" s="41">
        <v>8.7599999999999997E-2</v>
      </c>
      <c r="J370" s="150">
        <v>25225.52</v>
      </c>
      <c r="K370" s="40">
        <v>1</v>
      </c>
      <c r="L370" s="44">
        <f>J370*K370</f>
        <v>25225.52</v>
      </c>
    </row>
    <row r="371" spans="1:17" hidden="1" x14ac:dyDescent="0.25">
      <c r="A371" s="136" t="s">
        <v>876</v>
      </c>
      <c r="B371" s="144" t="s">
        <v>877</v>
      </c>
      <c r="C371" s="145" t="s">
        <v>878</v>
      </c>
      <c r="D371" s="139">
        <v>2</v>
      </c>
      <c r="E371" s="139">
        <v>1</v>
      </c>
      <c r="F371" s="139"/>
      <c r="G371" s="139" t="s">
        <v>24</v>
      </c>
      <c r="H371" s="139">
        <v>0.4</v>
      </c>
      <c r="I371" s="140">
        <v>0.55630000000000002</v>
      </c>
      <c r="J371" s="141">
        <v>3855.2217027728871</v>
      </c>
      <c r="K371" s="1"/>
    </row>
    <row r="372" spans="1:17" ht="60" hidden="1" x14ac:dyDescent="0.25">
      <c r="A372" s="136" t="s">
        <v>879</v>
      </c>
      <c r="B372" s="137" t="s">
        <v>880</v>
      </c>
      <c r="C372" s="148" t="s">
        <v>881</v>
      </c>
      <c r="D372" s="139">
        <v>2</v>
      </c>
      <c r="E372" s="139">
        <v>13</v>
      </c>
      <c r="F372" s="139"/>
      <c r="G372" s="139" t="s">
        <v>132</v>
      </c>
      <c r="H372" s="139">
        <v>8.07</v>
      </c>
      <c r="I372" s="140">
        <v>3.32E-2</v>
      </c>
      <c r="J372" s="155">
        <v>388489.28191150358</v>
      </c>
      <c r="K372" s="1"/>
    </row>
    <row r="373" spans="1:17" ht="54" x14ac:dyDescent="0.25">
      <c r="A373" s="37" t="s">
        <v>882</v>
      </c>
      <c r="B373" s="38" t="s">
        <v>880</v>
      </c>
      <c r="C373" s="128" t="s">
        <v>881</v>
      </c>
      <c r="D373" s="40">
        <v>4</v>
      </c>
      <c r="E373" s="40">
        <v>16</v>
      </c>
      <c r="F373" s="40">
        <v>1</v>
      </c>
      <c r="G373" s="40" t="s">
        <v>1254</v>
      </c>
      <c r="H373" s="40">
        <v>16.03</v>
      </c>
      <c r="I373" s="41">
        <v>1.1900000000000001E-2</v>
      </c>
      <c r="J373" s="42">
        <v>389493.25</v>
      </c>
      <c r="K373" s="40">
        <v>2</v>
      </c>
      <c r="L373" s="44">
        <f>J373*K373</f>
        <v>778986.5</v>
      </c>
      <c r="M373" s="1" t="str">
        <f>VLOOKUP(A373,'[1]Схемы лекарственной терапии КС'!$A$264:$E$758,5,0)</f>
        <v>st19.120</v>
      </c>
    </row>
    <row r="374" spans="1:17" ht="60" hidden="1" x14ac:dyDescent="0.25">
      <c r="A374" s="136" t="s">
        <v>883</v>
      </c>
      <c r="B374" s="144" t="s">
        <v>453</v>
      </c>
      <c r="C374" s="148" t="s">
        <v>884</v>
      </c>
      <c r="D374" s="139">
        <v>2</v>
      </c>
      <c r="E374" s="139">
        <v>11</v>
      </c>
      <c r="F374" s="139"/>
      <c r="G374" s="139" t="s">
        <v>226</v>
      </c>
      <c r="H374" s="139">
        <v>5.74</v>
      </c>
      <c r="I374" s="140">
        <v>7.2700000000000001E-2</v>
      </c>
      <c r="J374" s="134">
        <v>80231.347257586327</v>
      </c>
      <c r="K374" s="1"/>
    </row>
    <row r="375" spans="1:17" ht="60" hidden="1" x14ac:dyDescent="0.25">
      <c r="A375" s="136" t="s">
        <v>885</v>
      </c>
      <c r="B375" s="137" t="s">
        <v>214</v>
      </c>
      <c r="C375" s="138" t="s">
        <v>886</v>
      </c>
      <c r="D375" s="139">
        <v>2</v>
      </c>
      <c r="E375" s="139">
        <v>3</v>
      </c>
      <c r="F375" s="139">
        <v>2</v>
      </c>
      <c r="G375" s="139" t="s">
        <v>20</v>
      </c>
      <c r="H375" s="139">
        <v>1.07</v>
      </c>
      <c r="I375" s="140">
        <v>0.23710000000000001</v>
      </c>
      <c r="J375" s="141">
        <v>15946.33</v>
      </c>
      <c r="K375" s="40">
        <v>2</v>
      </c>
      <c r="L375" s="44">
        <f>J375*K375</f>
        <v>31892.66</v>
      </c>
    </row>
    <row r="376" spans="1:17" ht="60" hidden="1" x14ac:dyDescent="0.25">
      <c r="A376" s="136" t="s">
        <v>887</v>
      </c>
      <c r="B376" s="137" t="s">
        <v>214</v>
      </c>
      <c r="C376" s="148" t="s">
        <v>888</v>
      </c>
      <c r="D376" s="139">
        <v>2</v>
      </c>
      <c r="E376" s="139">
        <v>3</v>
      </c>
      <c r="F376" s="139">
        <v>2</v>
      </c>
      <c r="G376" s="139" t="s">
        <v>20</v>
      </c>
      <c r="H376" s="139">
        <v>1.07</v>
      </c>
      <c r="I376" s="140">
        <v>0.23710000000000001</v>
      </c>
      <c r="J376" s="141">
        <v>15711.84</v>
      </c>
      <c r="K376" s="40">
        <v>1</v>
      </c>
      <c r="L376" s="44">
        <f>J376*K376</f>
        <v>15711.84</v>
      </c>
    </row>
    <row r="377" spans="1:17" ht="60" hidden="1" x14ac:dyDescent="0.25">
      <c r="A377" s="136" t="s">
        <v>889</v>
      </c>
      <c r="B377" s="144" t="s">
        <v>223</v>
      </c>
      <c r="C377" s="148" t="s">
        <v>890</v>
      </c>
      <c r="D377" s="139">
        <v>2</v>
      </c>
      <c r="E377" s="139">
        <v>11</v>
      </c>
      <c r="F377" s="139"/>
      <c r="G377" s="139" t="s">
        <v>226</v>
      </c>
      <c r="H377" s="139">
        <v>5.74</v>
      </c>
      <c r="I377" s="140">
        <v>7.2700000000000001E-2</v>
      </c>
      <c r="J377" s="141">
        <v>83896.23263003469</v>
      </c>
      <c r="K377" s="1"/>
    </row>
    <row r="378" spans="1:17" hidden="1" x14ac:dyDescent="0.25">
      <c r="A378" s="136" t="s">
        <v>891</v>
      </c>
      <c r="B378" s="144" t="s">
        <v>42</v>
      </c>
      <c r="C378" s="145" t="s">
        <v>892</v>
      </c>
      <c r="D378" s="139">
        <v>1</v>
      </c>
      <c r="E378" s="139">
        <v>2</v>
      </c>
      <c r="F378" s="139"/>
      <c r="G378" s="139" t="s">
        <v>44</v>
      </c>
      <c r="H378" s="139">
        <v>0.76</v>
      </c>
      <c r="I378" s="140">
        <v>0.41670000000000001</v>
      </c>
      <c r="J378" s="141">
        <v>8953.2680818259796</v>
      </c>
      <c r="K378" s="1"/>
    </row>
    <row r="379" spans="1:17" ht="30" hidden="1" x14ac:dyDescent="0.25">
      <c r="A379" s="136" t="s">
        <v>893</v>
      </c>
      <c r="B379" s="137" t="s">
        <v>42</v>
      </c>
      <c r="C379" s="138" t="s">
        <v>892</v>
      </c>
      <c r="D379" s="139">
        <v>2</v>
      </c>
      <c r="E379" s="139">
        <v>4</v>
      </c>
      <c r="F379" s="139"/>
      <c r="G379" s="139" t="s">
        <v>32</v>
      </c>
      <c r="H379" s="139">
        <v>1.37</v>
      </c>
      <c r="I379" s="140">
        <v>0.1875</v>
      </c>
      <c r="J379" s="141">
        <v>17906.536163651959</v>
      </c>
      <c r="K379" s="1"/>
    </row>
    <row r="380" spans="1:17" hidden="1" x14ac:dyDescent="0.25">
      <c r="A380" s="136" t="s">
        <v>894</v>
      </c>
      <c r="B380" s="144" t="s">
        <v>895</v>
      </c>
      <c r="C380" s="145" t="s">
        <v>896</v>
      </c>
      <c r="D380" s="139">
        <v>13</v>
      </c>
      <c r="E380" s="139">
        <v>9</v>
      </c>
      <c r="F380" s="139"/>
      <c r="G380" s="139" t="s">
        <v>118</v>
      </c>
      <c r="H380" s="139">
        <v>4.88</v>
      </c>
      <c r="I380" s="140">
        <v>5.8400000000000001E-2</v>
      </c>
      <c r="J380" s="141">
        <v>43799.16827336287</v>
      </c>
      <c r="K380" s="1"/>
    </row>
    <row r="381" spans="1:17" s="59" customFormat="1" ht="30" hidden="1" x14ac:dyDescent="0.25">
      <c r="A381" s="37" t="s">
        <v>897</v>
      </c>
      <c r="B381" s="38" t="s">
        <v>479</v>
      </c>
      <c r="C381" s="151" t="s">
        <v>898</v>
      </c>
      <c r="D381" s="40">
        <v>1</v>
      </c>
      <c r="E381" s="40">
        <v>5</v>
      </c>
      <c r="F381" s="40">
        <v>3</v>
      </c>
      <c r="G381" s="40" t="s">
        <v>110</v>
      </c>
      <c r="H381" s="40">
        <v>2.16</v>
      </c>
      <c r="I381" s="41">
        <v>0.32500000000000001</v>
      </c>
      <c r="J381" s="150">
        <v>92254.52</v>
      </c>
      <c r="K381" s="40">
        <v>1</v>
      </c>
      <c r="L381" s="44">
        <f>J381*K381</f>
        <v>92254.52</v>
      </c>
      <c r="M381" s="1"/>
      <c r="N381" s="1"/>
      <c r="O381" s="1"/>
      <c r="P381" s="1"/>
      <c r="Q381" s="1"/>
    </row>
    <row r="382" spans="1:17" hidden="1" x14ac:dyDescent="0.25">
      <c r="A382" s="136" t="s">
        <v>899</v>
      </c>
      <c r="B382" s="144" t="s">
        <v>479</v>
      </c>
      <c r="C382" s="145" t="s">
        <v>898</v>
      </c>
      <c r="D382" s="139">
        <v>3</v>
      </c>
      <c r="E382" s="139">
        <v>11</v>
      </c>
      <c r="F382" s="139"/>
      <c r="G382" s="139" t="s">
        <v>226</v>
      </c>
      <c r="H382" s="139">
        <v>5.74</v>
      </c>
      <c r="I382" s="140">
        <v>7.2700000000000001E-2</v>
      </c>
      <c r="J382" s="141">
        <v>101153.70978941979</v>
      </c>
      <c r="K382" s="1"/>
    </row>
    <row r="383" spans="1:17" hidden="1" x14ac:dyDescent="0.25">
      <c r="A383" s="136" t="s">
        <v>900</v>
      </c>
      <c r="B383" s="144" t="s">
        <v>475</v>
      </c>
      <c r="C383" s="145" t="s">
        <v>901</v>
      </c>
      <c r="D383" s="139">
        <v>1</v>
      </c>
      <c r="E383" s="139">
        <v>1</v>
      </c>
      <c r="F383" s="139"/>
      <c r="G383" s="139" t="s">
        <v>24</v>
      </c>
      <c r="H383" s="139">
        <v>0.4</v>
      </c>
      <c r="I383" s="140">
        <v>0.55630000000000002</v>
      </c>
      <c r="J383" s="141">
        <v>6020.0252457790211</v>
      </c>
      <c r="K383" s="1"/>
    </row>
    <row r="384" spans="1:17" ht="30" hidden="1" x14ac:dyDescent="0.25">
      <c r="A384" s="136" t="s">
        <v>902</v>
      </c>
      <c r="B384" s="137" t="s">
        <v>475</v>
      </c>
      <c r="C384" s="138" t="s">
        <v>901</v>
      </c>
      <c r="D384" s="139">
        <v>3</v>
      </c>
      <c r="E384" s="139">
        <v>4</v>
      </c>
      <c r="F384" s="139"/>
      <c r="G384" s="139" t="s">
        <v>32</v>
      </c>
      <c r="H384" s="139">
        <v>1.37</v>
      </c>
      <c r="I384" s="140">
        <v>0.1875</v>
      </c>
      <c r="J384" s="141">
        <v>14919.21270482732</v>
      </c>
      <c r="K384" s="1"/>
    </row>
    <row r="385" spans="1:12" ht="45" hidden="1" x14ac:dyDescent="0.25">
      <c r="A385" s="136" t="s">
        <v>903</v>
      </c>
      <c r="B385" s="144" t="s">
        <v>904</v>
      </c>
      <c r="C385" s="148" t="s">
        <v>905</v>
      </c>
      <c r="D385" s="139">
        <v>16</v>
      </c>
      <c r="E385" s="139">
        <v>7</v>
      </c>
      <c r="F385" s="139"/>
      <c r="G385" s="139" t="s">
        <v>16</v>
      </c>
      <c r="H385" s="139">
        <v>3.53</v>
      </c>
      <c r="I385" s="140">
        <v>7.1099999999999997E-2</v>
      </c>
      <c r="J385" s="141">
        <v>67909.078332480087</v>
      </c>
      <c r="K385" s="135"/>
      <c r="L385" s="135"/>
    </row>
    <row r="386" spans="1:12" ht="30" hidden="1" x14ac:dyDescent="0.25">
      <c r="A386" s="136" t="s">
        <v>906</v>
      </c>
      <c r="B386" s="144" t="s">
        <v>907</v>
      </c>
      <c r="C386" s="148" t="s">
        <v>908</v>
      </c>
      <c r="D386" s="139">
        <v>16</v>
      </c>
      <c r="E386" s="139">
        <v>7</v>
      </c>
      <c r="F386" s="139"/>
      <c r="G386" s="139" t="s">
        <v>16</v>
      </c>
      <c r="H386" s="139">
        <v>3.53</v>
      </c>
      <c r="I386" s="140">
        <v>7.1099999999999997E-2</v>
      </c>
      <c r="J386" s="141">
        <v>46871.82</v>
      </c>
      <c r="K386" s="40"/>
      <c r="L386" s="44">
        <f>J386*K386</f>
        <v>0</v>
      </c>
    </row>
    <row r="387" spans="1:12" ht="30" hidden="1" x14ac:dyDescent="0.25">
      <c r="A387" s="136" t="s">
        <v>909</v>
      </c>
      <c r="B387" s="137" t="s">
        <v>357</v>
      </c>
      <c r="C387" s="138" t="s">
        <v>910</v>
      </c>
      <c r="D387" s="139">
        <v>5</v>
      </c>
      <c r="E387" s="139">
        <v>4</v>
      </c>
      <c r="F387" s="139"/>
      <c r="G387" s="139" t="s">
        <v>32</v>
      </c>
      <c r="H387" s="139">
        <v>1.37</v>
      </c>
      <c r="I387" s="140">
        <v>0.1875</v>
      </c>
      <c r="J387" s="141">
        <v>23762.755716334665</v>
      </c>
      <c r="K387" s="1"/>
    </row>
    <row r="388" spans="1:12" ht="75" hidden="1" x14ac:dyDescent="0.25">
      <c r="A388" s="136" t="s">
        <v>911</v>
      </c>
      <c r="B388" s="137" t="s">
        <v>912</v>
      </c>
      <c r="C388" s="138" t="s">
        <v>913</v>
      </c>
      <c r="D388" s="139">
        <v>3</v>
      </c>
      <c r="E388" s="139">
        <v>4</v>
      </c>
      <c r="F388" s="139"/>
      <c r="G388" s="139" t="s">
        <v>32</v>
      </c>
      <c r="H388" s="139">
        <v>1.37</v>
      </c>
      <c r="I388" s="140">
        <v>0.1875</v>
      </c>
      <c r="J388" s="141">
        <v>42554.423909295518</v>
      </c>
      <c r="K388" s="1"/>
    </row>
    <row r="389" spans="1:12" ht="60" hidden="1" x14ac:dyDescent="0.25">
      <c r="A389" s="136" t="s">
        <v>914</v>
      </c>
      <c r="B389" s="137" t="s">
        <v>915</v>
      </c>
      <c r="C389" s="138" t="s">
        <v>916</v>
      </c>
      <c r="D389" s="139">
        <v>2</v>
      </c>
      <c r="E389" s="139">
        <v>3</v>
      </c>
      <c r="F389" s="139">
        <v>2</v>
      </c>
      <c r="G389" s="139" t="s">
        <v>20</v>
      </c>
      <c r="H389" s="139">
        <v>1.07</v>
      </c>
      <c r="I389" s="140">
        <v>0.23710000000000001</v>
      </c>
      <c r="J389" s="141">
        <v>13209.02</v>
      </c>
      <c r="K389" s="40">
        <v>1</v>
      </c>
      <c r="L389" s="44">
        <f>J389*K389</f>
        <v>13209.02</v>
      </c>
    </row>
    <row r="390" spans="1:12" hidden="1" x14ac:dyDescent="0.25">
      <c r="A390" s="136" t="s">
        <v>917</v>
      </c>
      <c r="B390" s="144" t="s">
        <v>92</v>
      </c>
      <c r="C390" s="145" t="s">
        <v>918</v>
      </c>
      <c r="D390" s="139">
        <v>2</v>
      </c>
      <c r="E390" s="139">
        <v>2</v>
      </c>
      <c r="F390" s="139"/>
      <c r="G390" s="139" t="s">
        <v>44</v>
      </c>
      <c r="H390" s="139">
        <v>0.76</v>
      </c>
      <c r="I390" s="140">
        <v>0.41670000000000001</v>
      </c>
      <c r="J390" s="141">
        <v>9166.95242316244</v>
      </c>
      <c r="K390" s="1"/>
    </row>
    <row r="391" spans="1:12" ht="45" hidden="1" x14ac:dyDescent="0.25">
      <c r="A391" s="136" t="s">
        <v>919</v>
      </c>
      <c r="B391" s="137" t="s">
        <v>92</v>
      </c>
      <c r="C391" s="138" t="s">
        <v>920</v>
      </c>
      <c r="D391" s="139">
        <v>3</v>
      </c>
      <c r="E391" s="139">
        <v>3</v>
      </c>
      <c r="F391" s="139">
        <v>2</v>
      </c>
      <c r="G391" s="139" t="s">
        <v>20</v>
      </c>
      <c r="H391" s="139">
        <v>1.07</v>
      </c>
      <c r="I391" s="140">
        <v>0.23710000000000001</v>
      </c>
      <c r="J391" s="141">
        <v>12996</v>
      </c>
      <c r="K391" s="40">
        <v>1</v>
      </c>
      <c r="L391" s="44">
        <f>J391*K391</f>
        <v>12996</v>
      </c>
    </row>
    <row r="392" spans="1:12" ht="60" hidden="1" x14ac:dyDescent="0.25">
      <c r="A392" s="136" t="s">
        <v>921</v>
      </c>
      <c r="B392" s="144" t="s">
        <v>530</v>
      </c>
      <c r="C392" s="148" t="s">
        <v>922</v>
      </c>
      <c r="D392" s="139">
        <v>2</v>
      </c>
      <c r="E392" s="139">
        <v>10</v>
      </c>
      <c r="F392" s="139"/>
      <c r="G392" s="139" t="s">
        <v>188</v>
      </c>
      <c r="H392" s="139">
        <v>5.25</v>
      </c>
      <c r="I392" s="140">
        <v>5.79E-2</v>
      </c>
      <c r="J392" s="141">
        <v>77658.019850659781</v>
      </c>
      <c r="K392" s="1"/>
    </row>
    <row r="393" spans="1:12" ht="60" hidden="1" x14ac:dyDescent="0.25">
      <c r="A393" s="37" t="s">
        <v>923</v>
      </c>
      <c r="B393" s="38" t="s">
        <v>399</v>
      </c>
      <c r="C393" s="149" t="s">
        <v>924</v>
      </c>
      <c r="D393" s="40" t="s">
        <v>171</v>
      </c>
      <c r="E393" s="40">
        <v>6</v>
      </c>
      <c r="F393" s="40">
        <v>2</v>
      </c>
      <c r="G393" s="40" t="s">
        <v>114</v>
      </c>
      <c r="H393" s="40">
        <v>2.68</v>
      </c>
      <c r="I393" s="41">
        <v>8.7599999999999997E-2</v>
      </c>
      <c r="J393" s="150">
        <v>70194.850000000006</v>
      </c>
      <c r="K393" s="40">
        <v>42</v>
      </c>
      <c r="L393" s="44">
        <f>J393*K393</f>
        <v>2948183.7</v>
      </c>
    </row>
    <row r="394" spans="1:12" ht="60" hidden="1" x14ac:dyDescent="0.25">
      <c r="A394" s="136" t="s">
        <v>925</v>
      </c>
      <c r="B394" s="144" t="s">
        <v>399</v>
      </c>
      <c r="C394" s="148" t="s">
        <v>924</v>
      </c>
      <c r="D394" s="139">
        <v>3</v>
      </c>
      <c r="E394" s="139">
        <v>10</v>
      </c>
      <c r="F394" s="139"/>
      <c r="G394" s="139" t="s">
        <v>188</v>
      </c>
      <c r="H394" s="139">
        <v>5.25</v>
      </c>
      <c r="I394" s="140">
        <v>5.79E-2</v>
      </c>
      <c r="J394" s="141">
        <v>71594.848161342437</v>
      </c>
      <c r="K394" s="1"/>
    </row>
    <row r="395" spans="1:12" ht="45" hidden="1" x14ac:dyDescent="0.25">
      <c r="A395" s="136" t="s">
        <v>926</v>
      </c>
      <c r="B395" s="144" t="s">
        <v>399</v>
      </c>
      <c r="C395" s="61" t="s">
        <v>927</v>
      </c>
      <c r="D395" s="139">
        <v>2</v>
      </c>
      <c r="E395" s="139">
        <v>10</v>
      </c>
      <c r="F395" s="139"/>
      <c r="G395" s="139" t="s">
        <v>188</v>
      </c>
      <c r="H395" s="139">
        <v>5.25</v>
      </c>
      <c r="I395" s="140">
        <v>5.79E-2</v>
      </c>
      <c r="J395" s="141">
        <v>72872.865851339084</v>
      </c>
      <c r="K395" s="1"/>
    </row>
    <row r="396" spans="1:12" ht="45" hidden="1" x14ac:dyDescent="0.25">
      <c r="A396" s="136" t="s">
        <v>928</v>
      </c>
      <c r="B396" s="144" t="s">
        <v>399</v>
      </c>
      <c r="C396" s="148" t="s">
        <v>929</v>
      </c>
      <c r="D396" s="139">
        <v>2</v>
      </c>
      <c r="E396" s="139">
        <v>10</v>
      </c>
      <c r="F396" s="139"/>
      <c r="G396" s="139" t="s">
        <v>188</v>
      </c>
      <c r="H396" s="139">
        <v>5.25</v>
      </c>
      <c r="I396" s="140">
        <v>5.79E-2</v>
      </c>
      <c r="J396" s="141">
        <v>71594.848161342437</v>
      </c>
      <c r="K396" s="1"/>
    </row>
    <row r="397" spans="1:12" hidden="1" x14ac:dyDescent="0.25">
      <c r="A397" s="136" t="s">
        <v>930</v>
      </c>
      <c r="B397" s="144" t="s">
        <v>150</v>
      </c>
      <c r="C397" s="145" t="s">
        <v>931</v>
      </c>
      <c r="D397" s="139">
        <v>1</v>
      </c>
      <c r="E397" s="139">
        <v>1</v>
      </c>
      <c r="F397" s="139"/>
      <c r="G397" s="139" t="s">
        <v>24</v>
      </c>
      <c r="H397" s="139">
        <v>0.4</v>
      </c>
      <c r="I397" s="140">
        <v>0.55630000000000002</v>
      </c>
      <c r="J397" s="141">
        <v>6919.7892970709463</v>
      </c>
      <c r="K397" s="1"/>
    </row>
    <row r="398" spans="1:12" ht="45" hidden="1" x14ac:dyDescent="0.25">
      <c r="A398" s="136" t="s">
        <v>932</v>
      </c>
      <c r="B398" s="137" t="s">
        <v>150</v>
      </c>
      <c r="C398" s="138" t="s">
        <v>931</v>
      </c>
      <c r="D398" s="139">
        <v>4</v>
      </c>
      <c r="E398" s="139">
        <v>5</v>
      </c>
      <c r="F398" s="139">
        <v>1</v>
      </c>
      <c r="G398" s="139" t="s">
        <v>110</v>
      </c>
      <c r="H398" s="139">
        <v>2.16</v>
      </c>
      <c r="I398" s="140">
        <v>0.32500000000000001</v>
      </c>
      <c r="J398" s="141">
        <v>20108.849999999999</v>
      </c>
      <c r="K398" s="146">
        <v>1</v>
      </c>
      <c r="L398" s="147">
        <f>K398*J398</f>
        <v>20108.849999999999</v>
      </c>
    </row>
    <row r="399" spans="1:12" ht="60" hidden="1" x14ac:dyDescent="0.25">
      <c r="A399" s="37" t="s">
        <v>933</v>
      </c>
      <c r="B399" s="38" t="s">
        <v>934</v>
      </c>
      <c r="C399" s="149" t="s">
        <v>935</v>
      </c>
      <c r="D399" s="40">
        <v>2</v>
      </c>
      <c r="E399" s="40">
        <v>6</v>
      </c>
      <c r="F399" s="40">
        <v>1</v>
      </c>
      <c r="G399" s="40" t="s">
        <v>114</v>
      </c>
      <c r="H399" s="40">
        <v>2.68</v>
      </c>
      <c r="I399" s="41">
        <v>8.7599999999999997E-2</v>
      </c>
      <c r="J399" s="150">
        <v>12514.15</v>
      </c>
      <c r="K399" s="40">
        <v>1</v>
      </c>
      <c r="L399" s="44">
        <f>J399*K399</f>
        <v>12514.15</v>
      </c>
    </row>
    <row r="400" spans="1:12" ht="60" hidden="1" x14ac:dyDescent="0.25">
      <c r="A400" s="136" t="s">
        <v>936</v>
      </c>
      <c r="B400" s="144" t="s">
        <v>937</v>
      </c>
      <c r="C400" s="148" t="s">
        <v>938</v>
      </c>
      <c r="D400" s="139">
        <v>2</v>
      </c>
      <c r="E400" s="139">
        <v>9</v>
      </c>
      <c r="F400" s="139"/>
      <c r="G400" s="139" t="s">
        <v>118</v>
      </c>
      <c r="H400" s="139">
        <v>4.88</v>
      </c>
      <c r="I400" s="140">
        <v>5.8400000000000001E-2</v>
      </c>
      <c r="J400" s="141">
        <v>24947.480409936557</v>
      </c>
      <c r="K400" s="1"/>
    </row>
    <row r="401" spans="1:12" ht="45" hidden="1" x14ac:dyDescent="0.25">
      <c r="A401" s="136" t="s">
        <v>939</v>
      </c>
      <c r="B401" s="137" t="s">
        <v>940</v>
      </c>
      <c r="C401" s="138" t="s">
        <v>941</v>
      </c>
      <c r="D401" s="139">
        <v>10</v>
      </c>
      <c r="E401" s="139">
        <v>5</v>
      </c>
      <c r="F401" s="139">
        <v>1</v>
      </c>
      <c r="G401" s="139" t="s">
        <v>110</v>
      </c>
      <c r="H401" s="139">
        <v>2.16</v>
      </c>
      <c r="I401" s="140">
        <v>0.32500000000000001</v>
      </c>
      <c r="J401" s="141">
        <v>42833.84</v>
      </c>
      <c r="K401" s="40">
        <v>3</v>
      </c>
      <c r="L401" s="44">
        <f>K401*J401</f>
        <v>128501.51999999999</v>
      </c>
    </row>
    <row r="402" spans="1:12" hidden="1" x14ac:dyDescent="0.25">
      <c r="A402" s="136" t="s">
        <v>942</v>
      </c>
      <c r="B402" s="144" t="s">
        <v>546</v>
      </c>
      <c r="C402" s="145" t="s">
        <v>943</v>
      </c>
      <c r="D402" s="139">
        <v>1</v>
      </c>
      <c r="E402" s="139">
        <v>1</v>
      </c>
      <c r="F402" s="139"/>
      <c r="G402" s="139" t="s">
        <v>24</v>
      </c>
      <c r="H402" s="139">
        <v>0.4</v>
      </c>
      <c r="I402" s="140">
        <v>0.55630000000000002</v>
      </c>
      <c r="J402" s="141">
        <v>3383.6740491572727</v>
      </c>
      <c r="K402" s="1"/>
    </row>
    <row r="403" spans="1:12" hidden="1" x14ac:dyDescent="0.25">
      <c r="A403" s="136" t="s">
        <v>944</v>
      </c>
      <c r="B403" s="144" t="s">
        <v>42</v>
      </c>
      <c r="C403" s="145" t="s">
        <v>945</v>
      </c>
      <c r="D403" s="139">
        <v>1</v>
      </c>
      <c r="E403" s="139">
        <v>2</v>
      </c>
      <c r="F403" s="139"/>
      <c r="G403" s="139" t="s">
        <v>44</v>
      </c>
      <c r="H403" s="139">
        <v>0.76</v>
      </c>
      <c r="I403" s="140">
        <v>0.41670000000000001</v>
      </c>
      <c r="J403" s="141">
        <v>9656.967199373139</v>
      </c>
      <c r="K403" s="1"/>
    </row>
    <row r="404" spans="1:12" hidden="1" x14ac:dyDescent="0.25">
      <c r="A404" s="136" t="s">
        <v>946</v>
      </c>
      <c r="B404" s="144" t="s">
        <v>462</v>
      </c>
      <c r="C404" s="145" t="s">
        <v>947</v>
      </c>
      <c r="D404" s="139">
        <v>1</v>
      </c>
      <c r="E404" s="139">
        <v>1</v>
      </c>
      <c r="F404" s="139"/>
      <c r="G404" s="139" t="s">
        <v>24</v>
      </c>
      <c r="H404" s="139">
        <v>0.4</v>
      </c>
      <c r="I404" s="140">
        <v>0.55630000000000002</v>
      </c>
      <c r="J404" s="141">
        <v>3893.3945133336301</v>
      </c>
      <c r="K404" s="1"/>
    </row>
    <row r="405" spans="1:12" ht="30" hidden="1" x14ac:dyDescent="0.25">
      <c r="A405" s="136" t="s">
        <v>948</v>
      </c>
      <c r="B405" s="137" t="s">
        <v>949</v>
      </c>
      <c r="C405" s="138" t="s">
        <v>950</v>
      </c>
      <c r="D405" s="139">
        <v>1</v>
      </c>
      <c r="E405" s="139">
        <v>3</v>
      </c>
      <c r="F405" s="139">
        <v>2</v>
      </c>
      <c r="G405" s="139" t="s">
        <v>20</v>
      </c>
      <c r="H405" s="139">
        <v>1.07</v>
      </c>
      <c r="I405" s="140">
        <v>0.23710000000000001</v>
      </c>
      <c r="J405" s="141">
        <v>24859.11</v>
      </c>
      <c r="K405" s="40">
        <v>1</v>
      </c>
      <c r="L405" s="44">
        <f>K405*J405</f>
        <v>24859.11</v>
      </c>
    </row>
    <row r="406" spans="1:12" hidden="1" x14ac:dyDescent="0.25">
      <c r="A406" s="136" t="s">
        <v>951</v>
      </c>
      <c r="B406" s="144" t="s">
        <v>949</v>
      </c>
      <c r="C406" s="145" t="s">
        <v>950</v>
      </c>
      <c r="D406" s="139">
        <v>4</v>
      </c>
      <c r="E406" s="139">
        <v>9</v>
      </c>
      <c r="F406" s="139"/>
      <c r="G406" s="139" t="s">
        <v>118</v>
      </c>
      <c r="H406" s="139">
        <v>4.88</v>
      </c>
      <c r="I406" s="140">
        <v>5.8400000000000001E-2</v>
      </c>
      <c r="J406" s="141">
        <v>91436.454783825204</v>
      </c>
      <c r="K406" s="1"/>
    </row>
    <row r="407" spans="1:12" hidden="1" x14ac:dyDescent="0.25">
      <c r="A407" s="136" t="s">
        <v>952</v>
      </c>
      <c r="B407" s="144" t="s">
        <v>283</v>
      </c>
      <c r="C407" s="145" t="s">
        <v>953</v>
      </c>
      <c r="D407" s="139">
        <v>1</v>
      </c>
      <c r="E407" s="139">
        <v>1</v>
      </c>
      <c r="F407" s="139"/>
      <c r="G407" s="139" t="s">
        <v>24</v>
      </c>
      <c r="H407" s="139">
        <v>0.4</v>
      </c>
      <c r="I407" s="140">
        <v>0.55630000000000002</v>
      </c>
      <c r="J407" s="141">
        <v>8223.8927286921462</v>
      </c>
      <c r="K407" s="1"/>
    </row>
    <row r="408" spans="1:12" hidden="1" x14ac:dyDescent="0.25">
      <c r="A408" s="136" t="s">
        <v>954</v>
      </c>
      <c r="B408" s="144" t="s">
        <v>488</v>
      </c>
      <c r="C408" s="145" t="s">
        <v>955</v>
      </c>
      <c r="D408" s="139">
        <v>1</v>
      </c>
      <c r="E408" s="139">
        <v>1</v>
      </c>
      <c r="F408" s="139"/>
      <c r="G408" s="139" t="s">
        <v>24</v>
      </c>
      <c r="H408" s="139">
        <v>0.4</v>
      </c>
      <c r="I408" s="140">
        <v>0.55630000000000002</v>
      </c>
      <c r="J408" s="141">
        <v>3749.9159269261609</v>
      </c>
      <c r="K408" s="1"/>
    </row>
    <row r="409" spans="1:12" hidden="1" x14ac:dyDescent="0.25">
      <c r="A409" s="136" t="s">
        <v>956</v>
      </c>
      <c r="B409" s="144" t="s">
        <v>488</v>
      </c>
      <c r="C409" s="145" t="s">
        <v>955</v>
      </c>
      <c r="D409" s="139">
        <v>2</v>
      </c>
      <c r="E409" s="139">
        <v>1</v>
      </c>
      <c r="F409" s="139"/>
      <c r="G409" s="139" t="s">
        <v>24</v>
      </c>
      <c r="H409" s="139">
        <v>0.4</v>
      </c>
      <c r="I409" s="140">
        <v>0.55630000000000002</v>
      </c>
      <c r="J409" s="141">
        <v>3749.9159269261609</v>
      </c>
      <c r="K409" s="1"/>
    </row>
    <row r="410" spans="1:12" ht="30" hidden="1" x14ac:dyDescent="0.25">
      <c r="A410" s="136" t="s">
        <v>957</v>
      </c>
      <c r="B410" s="137" t="s">
        <v>958</v>
      </c>
      <c r="C410" s="138" t="s">
        <v>959</v>
      </c>
      <c r="D410" s="139">
        <v>5</v>
      </c>
      <c r="E410" s="139">
        <v>3</v>
      </c>
      <c r="F410" s="139">
        <v>3</v>
      </c>
      <c r="G410" s="139" t="s">
        <v>20</v>
      </c>
      <c r="H410" s="139">
        <v>1.07</v>
      </c>
      <c r="I410" s="140">
        <v>0.23710000000000001</v>
      </c>
      <c r="J410" s="141">
        <v>33788.58212027471</v>
      </c>
      <c r="K410" s="40">
        <v>2</v>
      </c>
      <c r="L410" s="44">
        <f>K410*J410</f>
        <v>67577.16424054942</v>
      </c>
    </row>
    <row r="411" spans="1:12" hidden="1" x14ac:dyDescent="0.25">
      <c r="A411" s="136" t="s">
        <v>960</v>
      </c>
      <c r="B411" s="144" t="s">
        <v>961</v>
      </c>
      <c r="C411" s="145" t="s">
        <v>962</v>
      </c>
      <c r="D411" s="139">
        <v>1</v>
      </c>
      <c r="E411" s="139">
        <v>1</v>
      </c>
      <c r="F411" s="139"/>
      <c r="G411" s="139" t="s">
        <v>24</v>
      </c>
      <c r="H411" s="139">
        <v>0.4</v>
      </c>
      <c r="I411" s="140">
        <v>0.55630000000000002</v>
      </c>
      <c r="J411" s="141">
        <v>5463.7742994729078</v>
      </c>
      <c r="K411" s="1"/>
    </row>
    <row r="412" spans="1:12" ht="30" hidden="1" x14ac:dyDescent="0.25">
      <c r="A412" s="136" t="s">
        <v>963</v>
      </c>
      <c r="B412" s="137" t="s">
        <v>961</v>
      </c>
      <c r="C412" s="138" t="s">
        <v>964</v>
      </c>
      <c r="D412" s="139">
        <v>1</v>
      </c>
      <c r="E412" s="139">
        <v>3</v>
      </c>
      <c r="F412" s="139">
        <v>3</v>
      </c>
      <c r="G412" s="139" t="s">
        <v>20</v>
      </c>
      <c r="H412" s="139">
        <v>1.07</v>
      </c>
      <c r="I412" s="140">
        <v>0.23710000000000001</v>
      </c>
      <c r="J412" s="141">
        <v>35702.371489672456</v>
      </c>
      <c r="K412" s="40">
        <v>2</v>
      </c>
      <c r="L412" s="44">
        <f>K412*J412</f>
        <v>71404.742979344912</v>
      </c>
    </row>
    <row r="413" spans="1:12" ht="30" hidden="1" x14ac:dyDescent="0.25">
      <c r="A413" s="136" t="s">
        <v>965</v>
      </c>
      <c r="B413" s="137" t="s">
        <v>961</v>
      </c>
      <c r="C413" s="138" t="s">
        <v>966</v>
      </c>
      <c r="D413" s="139">
        <v>1</v>
      </c>
      <c r="E413" s="139">
        <v>3</v>
      </c>
      <c r="F413" s="139">
        <v>2</v>
      </c>
      <c r="G413" s="139" t="s">
        <v>20</v>
      </c>
      <c r="H413" s="139">
        <v>1.07</v>
      </c>
      <c r="I413" s="140">
        <v>0.23710000000000001</v>
      </c>
      <c r="J413" s="141">
        <v>16408.45</v>
      </c>
      <c r="K413" s="40">
        <v>1</v>
      </c>
      <c r="L413" s="44">
        <f>J413*K413</f>
        <v>16408.45</v>
      </c>
    </row>
    <row r="414" spans="1:12" ht="45" hidden="1" x14ac:dyDescent="0.25">
      <c r="A414" s="136" t="s">
        <v>967</v>
      </c>
      <c r="B414" s="137" t="s">
        <v>92</v>
      </c>
      <c r="C414" s="148" t="s">
        <v>968</v>
      </c>
      <c r="D414" s="139">
        <v>4</v>
      </c>
      <c r="E414" s="139">
        <v>4</v>
      </c>
      <c r="F414" s="139"/>
      <c r="G414" s="139" t="s">
        <v>32</v>
      </c>
      <c r="H414" s="139">
        <v>1.37</v>
      </c>
      <c r="I414" s="140">
        <v>0.1875</v>
      </c>
      <c r="J414" s="141">
        <v>17464.64124032082</v>
      </c>
      <c r="K414" s="1"/>
    </row>
    <row r="415" spans="1:12" ht="45" hidden="1" x14ac:dyDescent="0.25">
      <c r="A415" s="37" t="s">
        <v>969</v>
      </c>
      <c r="B415" s="38" t="s">
        <v>970</v>
      </c>
      <c r="C415" s="149" t="s">
        <v>971</v>
      </c>
      <c r="D415" s="40">
        <v>12</v>
      </c>
      <c r="E415" s="40">
        <v>6</v>
      </c>
      <c r="F415" s="40">
        <v>1</v>
      </c>
      <c r="G415" s="40" t="s">
        <v>114</v>
      </c>
      <c r="H415" s="40">
        <v>2.68</v>
      </c>
      <c r="I415" s="41">
        <v>8.7599999999999997E-2</v>
      </c>
      <c r="J415" s="150">
        <v>27942.97</v>
      </c>
      <c r="K415" s="40">
        <v>1</v>
      </c>
      <c r="L415" s="44">
        <f>J415*K415</f>
        <v>27942.97</v>
      </c>
    </row>
    <row r="416" spans="1:12" ht="30" hidden="1" x14ac:dyDescent="0.25">
      <c r="A416" s="136" t="s">
        <v>972</v>
      </c>
      <c r="B416" s="137" t="s">
        <v>973</v>
      </c>
      <c r="C416" s="138" t="s">
        <v>974</v>
      </c>
      <c r="D416" s="139">
        <v>1</v>
      </c>
      <c r="E416" s="139">
        <v>13</v>
      </c>
      <c r="F416" s="139"/>
      <c r="G416" s="139" t="s">
        <v>132</v>
      </c>
      <c r="H416" s="139">
        <v>8.07</v>
      </c>
      <c r="I416" s="140">
        <v>3.32E-2</v>
      </c>
      <c r="J416" s="141">
        <v>190119.54496494919</v>
      </c>
      <c r="K416" s="1"/>
    </row>
    <row r="417" spans="1:13" ht="30" hidden="1" x14ac:dyDescent="0.25">
      <c r="A417" s="37" t="s">
        <v>975</v>
      </c>
      <c r="B417" s="38" t="s">
        <v>973</v>
      </c>
      <c r="C417" s="151" t="s">
        <v>974</v>
      </c>
      <c r="D417" s="40">
        <v>2</v>
      </c>
      <c r="E417" s="40">
        <v>15</v>
      </c>
      <c r="F417" s="40">
        <v>3</v>
      </c>
      <c r="G417" s="40" t="s">
        <v>195</v>
      </c>
      <c r="H417" s="40">
        <v>13.86</v>
      </c>
      <c r="I417" s="41">
        <v>1.55E-2</v>
      </c>
      <c r="J417" s="150">
        <v>380239.09</v>
      </c>
      <c r="K417" s="40">
        <v>1</v>
      </c>
      <c r="L417" s="44">
        <f>J417*K417</f>
        <v>380239.09</v>
      </c>
    </row>
    <row r="418" spans="1:13" hidden="1" x14ac:dyDescent="0.25">
      <c r="A418" s="136" t="s">
        <v>976</v>
      </c>
      <c r="B418" s="144" t="s">
        <v>120</v>
      </c>
      <c r="C418" s="145" t="s">
        <v>977</v>
      </c>
      <c r="D418" s="139">
        <v>1</v>
      </c>
      <c r="E418" s="139">
        <v>10</v>
      </c>
      <c r="F418" s="139"/>
      <c r="G418" s="139" t="s">
        <v>188</v>
      </c>
      <c r="H418" s="139">
        <v>5.25</v>
      </c>
      <c r="I418" s="140">
        <v>5.79E-2</v>
      </c>
      <c r="J418" s="141">
        <v>77075.679552165515</v>
      </c>
      <c r="K418" s="1"/>
    </row>
    <row r="419" spans="1:13" ht="30" hidden="1" x14ac:dyDescent="0.25">
      <c r="A419" s="136" t="s">
        <v>978</v>
      </c>
      <c r="B419" s="137" t="s">
        <v>354</v>
      </c>
      <c r="C419" s="138" t="s">
        <v>979</v>
      </c>
      <c r="D419" s="139">
        <v>5</v>
      </c>
      <c r="E419" s="139">
        <v>5</v>
      </c>
      <c r="F419" s="139">
        <v>1</v>
      </c>
      <c r="G419" s="139" t="s">
        <v>110</v>
      </c>
      <c r="H419" s="139">
        <v>2.16</v>
      </c>
      <c r="I419" s="140">
        <v>0.32500000000000001</v>
      </c>
      <c r="J419" s="141">
        <v>33908.97</v>
      </c>
      <c r="K419" s="40">
        <v>1</v>
      </c>
      <c r="L419" s="44">
        <f>K419*J419</f>
        <v>33908.97</v>
      </c>
    </row>
    <row r="420" spans="1:13" ht="45" hidden="1" x14ac:dyDescent="0.25">
      <c r="A420" s="136" t="s">
        <v>980</v>
      </c>
      <c r="B420" s="137" t="s">
        <v>981</v>
      </c>
      <c r="C420" s="138" t="s">
        <v>982</v>
      </c>
      <c r="D420" s="139">
        <v>4</v>
      </c>
      <c r="E420" s="139">
        <v>3</v>
      </c>
      <c r="F420" s="139">
        <v>2</v>
      </c>
      <c r="G420" s="139" t="s">
        <v>20</v>
      </c>
      <c r="H420" s="139">
        <v>1.07</v>
      </c>
      <c r="I420" s="140">
        <v>0.23710000000000001</v>
      </c>
      <c r="J420" s="141">
        <v>12941</v>
      </c>
      <c r="K420" s="142">
        <v>1</v>
      </c>
      <c r="L420" s="143">
        <f>J420*K420</f>
        <v>12941</v>
      </c>
    </row>
    <row r="421" spans="1:13" ht="45" hidden="1" x14ac:dyDescent="0.25">
      <c r="A421" s="136" t="s">
        <v>983</v>
      </c>
      <c r="B421" s="137" t="s">
        <v>981</v>
      </c>
      <c r="C421" s="148" t="s">
        <v>984</v>
      </c>
      <c r="D421" s="139">
        <v>6</v>
      </c>
      <c r="E421" s="139">
        <v>4</v>
      </c>
      <c r="F421" s="139"/>
      <c r="G421" s="139" t="s">
        <v>32</v>
      </c>
      <c r="H421" s="139">
        <v>1.37</v>
      </c>
      <c r="I421" s="140">
        <v>0.1875</v>
      </c>
      <c r="J421" s="141">
        <v>11791.262387603972</v>
      </c>
      <c r="K421" s="1"/>
    </row>
    <row r="422" spans="1:13" ht="45" hidden="1" x14ac:dyDescent="0.25">
      <c r="A422" s="136" t="s">
        <v>985</v>
      </c>
      <c r="B422" s="137" t="s">
        <v>981</v>
      </c>
      <c r="C422" s="148" t="s">
        <v>986</v>
      </c>
      <c r="D422" s="139">
        <v>4</v>
      </c>
      <c r="E422" s="139">
        <v>4</v>
      </c>
      <c r="F422" s="139"/>
      <c r="G422" s="139" t="s">
        <v>32</v>
      </c>
      <c r="H422" s="139">
        <v>1.37</v>
      </c>
      <c r="I422" s="140">
        <v>0.1875</v>
      </c>
      <c r="J422" s="141">
        <v>11728.811342651126</v>
      </c>
      <c r="K422" s="1"/>
    </row>
    <row r="423" spans="1:13" ht="45" hidden="1" x14ac:dyDescent="0.25">
      <c r="A423" s="37" t="s">
        <v>987</v>
      </c>
      <c r="B423" s="38" t="s">
        <v>368</v>
      </c>
      <c r="C423" s="149" t="s">
        <v>988</v>
      </c>
      <c r="D423" s="40">
        <v>1</v>
      </c>
      <c r="E423" s="40">
        <v>6</v>
      </c>
      <c r="F423" s="40">
        <v>1</v>
      </c>
      <c r="G423" s="40" t="s">
        <v>114</v>
      </c>
      <c r="H423" s="40">
        <v>2.68</v>
      </c>
      <c r="I423" s="41">
        <v>8.7599999999999997E-2</v>
      </c>
      <c r="J423" s="150">
        <v>40713.440000000002</v>
      </c>
      <c r="K423" s="40">
        <v>4</v>
      </c>
      <c r="L423" s="44">
        <f>J423*K423</f>
        <v>162853.76000000001</v>
      </c>
    </row>
    <row r="424" spans="1:13" hidden="1" x14ac:dyDescent="0.25">
      <c r="A424" s="136" t="s">
        <v>989</v>
      </c>
      <c r="B424" s="144" t="s">
        <v>161</v>
      </c>
      <c r="C424" s="145" t="s">
        <v>990</v>
      </c>
      <c r="D424" s="139">
        <v>1</v>
      </c>
      <c r="E424" s="139">
        <v>1</v>
      </c>
      <c r="F424" s="139"/>
      <c r="G424" s="139" t="s">
        <v>24</v>
      </c>
      <c r="H424" s="139">
        <v>0.4</v>
      </c>
      <c r="I424" s="140">
        <v>0.55630000000000002</v>
      </c>
      <c r="J424" s="141">
        <v>3951.8087617991341</v>
      </c>
      <c r="K424" s="1"/>
    </row>
    <row r="425" spans="1:13" hidden="1" x14ac:dyDescent="0.25">
      <c r="A425" s="136" t="s">
        <v>991</v>
      </c>
      <c r="B425" s="144" t="s">
        <v>161</v>
      </c>
      <c r="C425" s="145" t="s">
        <v>992</v>
      </c>
      <c r="D425" s="139">
        <v>1</v>
      </c>
      <c r="E425" s="139">
        <v>1</v>
      </c>
      <c r="F425" s="139"/>
      <c r="G425" s="139" t="s">
        <v>24</v>
      </c>
      <c r="H425" s="139">
        <v>0.4</v>
      </c>
      <c r="I425" s="140">
        <v>0.55630000000000002</v>
      </c>
      <c r="J425" s="141">
        <v>4301.8846832987647</v>
      </c>
      <c r="K425" s="1"/>
    </row>
    <row r="426" spans="1:13" ht="30" hidden="1" x14ac:dyDescent="0.25">
      <c r="A426" s="136" t="s">
        <v>993</v>
      </c>
      <c r="B426" s="137" t="s">
        <v>161</v>
      </c>
      <c r="C426" s="138" t="s">
        <v>992</v>
      </c>
      <c r="D426" s="139">
        <v>3</v>
      </c>
      <c r="E426" s="139">
        <v>4</v>
      </c>
      <c r="F426" s="139"/>
      <c r="G426" s="139" t="s">
        <v>32</v>
      </c>
      <c r="H426" s="139">
        <v>1.37</v>
      </c>
      <c r="I426" s="140">
        <v>0.1875</v>
      </c>
      <c r="J426" s="141">
        <v>12905.654049896295</v>
      </c>
      <c r="K426" s="1"/>
    </row>
    <row r="427" spans="1:13" ht="30" hidden="1" x14ac:dyDescent="0.25">
      <c r="A427" s="37" t="s">
        <v>994</v>
      </c>
      <c r="B427" s="38" t="s">
        <v>995</v>
      </c>
      <c r="C427" s="151" t="s">
        <v>996</v>
      </c>
      <c r="D427" s="40">
        <v>1</v>
      </c>
      <c r="E427" s="40">
        <v>15</v>
      </c>
      <c r="F427" s="40">
        <v>2</v>
      </c>
      <c r="G427" s="40" t="s">
        <v>195</v>
      </c>
      <c r="H427" s="40">
        <v>13.86</v>
      </c>
      <c r="I427" s="41">
        <v>1.55E-2</v>
      </c>
      <c r="J427" s="150">
        <v>357651.73</v>
      </c>
      <c r="K427" s="40">
        <v>2</v>
      </c>
      <c r="L427" s="44">
        <f>J427*K427</f>
        <v>715303.46</v>
      </c>
    </row>
    <row r="428" spans="1:13" ht="30" hidden="1" x14ac:dyDescent="0.25">
      <c r="A428" s="136" t="s">
        <v>997</v>
      </c>
      <c r="B428" s="137" t="s">
        <v>998</v>
      </c>
      <c r="C428" s="138" t="s">
        <v>999</v>
      </c>
      <c r="D428" s="139">
        <v>8</v>
      </c>
      <c r="E428" s="139">
        <v>14</v>
      </c>
      <c r="F428" s="139">
        <v>1</v>
      </c>
      <c r="G428" s="139" t="s">
        <v>75</v>
      </c>
      <c r="H428" s="139">
        <v>10.11</v>
      </c>
      <c r="I428" s="140">
        <v>2.1499999999999998E-2</v>
      </c>
      <c r="J428" s="155">
        <v>114677.73</v>
      </c>
      <c r="K428" s="152">
        <v>2</v>
      </c>
      <c r="L428" s="153">
        <f>J428*K428</f>
        <v>229355.46</v>
      </c>
    </row>
    <row r="429" spans="1:13" ht="27" x14ac:dyDescent="0.25">
      <c r="A429" s="37" t="s">
        <v>1000</v>
      </c>
      <c r="B429" s="38" t="s">
        <v>998</v>
      </c>
      <c r="C429" s="128" t="s">
        <v>999</v>
      </c>
      <c r="D429" s="40">
        <v>16</v>
      </c>
      <c r="E429" s="40">
        <v>16</v>
      </c>
      <c r="F429" s="40">
        <v>1</v>
      </c>
      <c r="G429" s="40" t="s">
        <v>1254</v>
      </c>
      <c r="H429" s="40">
        <v>16.03</v>
      </c>
      <c r="I429" s="41">
        <v>1.1900000000000001E-2</v>
      </c>
      <c r="J429" s="42">
        <v>188750.23</v>
      </c>
      <c r="K429" s="40">
        <v>1</v>
      </c>
      <c r="L429" s="44">
        <f>J429*K429</f>
        <v>188750.23</v>
      </c>
      <c r="M429" s="1" t="str">
        <f>VLOOKUP(A429,'[1]Схемы лекарственной терапии КС'!$A$264:$E$758,5,0)</f>
        <v>st19.120</v>
      </c>
    </row>
    <row r="430" spans="1:13" ht="30" hidden="1" x14ac:dyDescent="0.25">
      <c r="A430" s="37" t="s">
        <v>1001</v>
      </c>
      <c r="B430" s="38" t="s">
        <v>1002</v>
      </c>
      <c r="C430" s="151" t="s">
        <v>1003</v>
      </c>
      <c r="D430" s="40">
        <v>1</v>
      </c>
      <c r="E430" s="40">
        <v>15</v>
      </c>
      <c r="F430" s="40">
        <v>1</v>
      </c>
      <c r="G430" s="40" t="s">
        <v>195</v>
      </c>
      <c r="H430" s="40">
        <v>13.86</v>
      </c>
      <c r="I430" s="41">
        <v>1.55E-2</v>
      </c>
      <c r="J430" s="161">
        <v>322401.71999999997</v>
      </c>
      <c r="K430" s="142">
        <v>6</v>
      </c>
      <c r="L430" s="143">
        <f>J430*K430</f>
        <v>1934410.3199999998</v>
      </c>
    </row>
    <row r="431" spans="1:13" ht="30" hidden="1" x14ac:dyDescent="0.25">
      <c r="A431" s="136" t="s">
        <v>1004</v>
      </c>
      <c r="B431" s="137" t="s">
        <v>442</v>
      </c>
      <c r="C431" s="138" t="s">
        <v>1005</v>
      </c>
      <c r="D431" s="139">
        <v>1</v>
      </c>
      <c r="E431" s="139">
        <v>14</v>
      </c>
      <c r="F431" s="139">
        <v>3</v>
      </c>
      <c r="G431" s="139" t="s">
        <v>75</v>
      </c>
      <c r="H431" s="139">
        <v>10.11</v>
      </c>
      <c r="I431" s="140">
        <v>2.1499999999999998E-2</v>
      </c>
      <c r="J431" s="141">
        <v>488266.96</v>
      </c>
      <c r="K431" s="142">
        <v>6</v>
      </c>
      <c r="L431" s="143">
        <f>J431*K431</f>
        <v>2929601.7600000002</v>
      </c>
    </row>
    <row r="432" spans="1:13" hidden="1" x14ac:dyDescent="0.25">
      <c r="A432" s="136" t="s">
        <v>1006</v>
      </c>
      <c r="B432" s="137" t="s">
        <v>190</v>
      </c>
      <c r="C432" s="138" t="s">
        <v>1007</v>
      </c>
      <c r="D432" s="139">
        <v>1</v>
      </c>
      <c r="E432" s="139">
        <v>5</v>
      </c>
      <c r="F432" s="139">
        <v>1</v>
      </c>
      <c r="G432" s="139" t="s">
        <v>110</v>
      </c>
      <c r="H432" s="139">
        <v>2.16</v>
      </c>
      <c r="I432" s="140">
        <v>0.32500000000000001</v>
      </c>
      <c r="J432" s="141">
        <v>19006.66</v>
      </c>
      <c r="K432" s="142">
        <v>1</v>
      </c>
      <c r="L432" s="143">
        <f>K432*J432</f>
        <v>19006.66</v>
      </c>
    </row>
    <row r="433" spans="1:13" hidden="1" x14ac:dyDescent="0.25">
      <c r="A433" s="136" t="s">
        <v>1008</v>
      </c>
      <c r="B433" s="137" t="s">
        <v>190</v>
      </c>
      <c r="C433" s="138" t="s">
        <v>1009</v>
      </c>
      <c r="D433" s="139">
        <v>1</v>
      </c>
      <c r="E433" s="139">
        <v>5</v>
      </c>
      <c r="F433" s="139">
        <v>1</v>
      </c>
      <c r="G433" s="139" t="s">
        <v>110</v>
      </c>
      <c r="H433" s="139">
        <v>2.16</v>
      </c>
      <c r="I433" s="140">
        <v>0.32500000000000001</v>
      </c>
      <c r="J433" s="141">
        <v>19006.66</v>
      </c>
      <c r="K433" s="146">
        <v>1</v>
      </c>
      <c r="L433" s="147">
        <f>K433*J433</f>
        <v>19006.66</v>
      </c>
    </row>
    <row r="434" spans="1:13" hidden="1" x14ac:dyDescent="0.25">
      <c r="A434" s="37" t="s">
        <v>1010</v>
      </c>
      <c r="B434" s="38" t="s">
        <v>190</v>
      </c>
      <c r="C434" s="149" t="s">
        <v>1011</v>
      </c>
      <c r="D434" s="40">
        <v>1</v>
      </c>
      <c r="E434" s="40">
        <v>6</v>
      </c>
      <c r="F434" s="40">
        <v>1</v>
      </c>
      <c r="G434" s="40" t="s">
        <v>114</v>
      </c>
      <c r="H434" s="40">
        <v>2.68</v>
      </c>
      <c r="I434" s="41">
        <v>8.7599999999999997E-2</v>
      </c>
      <c r="J434" s="150">
        <v>25509.99</v>
      </c>
      <c r="K434" s="40">
        <v>2</v>
      </c>
      <c r="L434" s="44">
        <f>J434*K434</f>
        <v>51019.98</v>
      </c>
    </row>
    <row r="435" spans="1:13" ht="30" hidden="1" x14ac:dyDescent="0.25">
      <c r="A435" s="136" t="s">
        <v>1012</v>
      </c>
      <c r="B435" s="144" t="s">
        <v>252</v>
      </c>
      <c r="C435" s="148" t="s">
        <v>1013</v>
      </c>
      <c r="D435" s="139">
        <v>4</v>
      </c>
      <c r="E435" s="139">
        <v>2</v>
      </c>
      <c r="F435" s="139"/>
      <c r="G435" s="139" t="s">
        <v>44</v>
      </c>
      <c r="H435" s="139">
        <v>0.76</v>
      </c>
      <c r="I435" s="140">
        <v>0.41670000000000001</v>
      </c>
      <c r="J435" s="141">
        <v>2891.0588526983647</v>
      </c>
      <c r="K435" s="1"/>
    </row>
    <row r="436" spans="1:13" ht="30" hidden="1" x14ac:dyDescent="0.25">
      <c r="A436" s="37" t="s">
        <v>1014</v>
      </c>
      <c r="B436" s="38" t="s">
        <v>240</v>
      </c>
      <c r="C436" s="149" t="s">
        <v>1015</v>
      </c>
      <c r="D436" s="40">
        <v>1</v>
      </c>
      <c r="E436" s="40">
        <v>6</v>
      </c>
      <c r="F436" s="40">
        <v>1</v>
      </c>
      <c r="G436" s="40" t="s">
        <v>114</v>
      </c>
      <c r="H436" s="40">
        <v>2.68</v>
      </c>
      <c r="I436" s="41">
        <v>8.7599999999999997E-2</v>
      </c>
      <c r="J436" s="150">
        <v>36858.6</v>
      </c>
      <c r="K436" s="40">
        <v>5</v>
      </c>
      <c r="L436" s="44">
        <f>J436*K436</f>
        <v>184293</v>
      </c>
    </row>
    <row r="437" spans="1:13" hidden="1" x14ac:dyDescent="0.25">
      <c r="A437" s="136" t="s">
        <v>1016</v>
      </c>
      <c r="B437" s="144" t="s">
        <v>240</v>
      </c>
      <c r="C437" s="145" t="s">
        <v>1015</v>
      </c>
      <c r="D437" s="139">
        <v>2</v>
      </c>
      <c r="E437" s="139">
        <v>10</v>
      </c>
      <c r="F437" s="139"/>
      <c r="G437" s="139" t="s">
        <v>188</v>
      </c>
      <c r="H437" s="139">
        <v>5.25</v>
      </c>
      <c r="I437" s="140">
        <v>5.79E-2</v>
      </c>
      <c r="J437" s="141">
        <v>69717.198145918272</v>
      </c>
      <c r="K437" s="1"/>
    </row>
    <row r="438" spans="1:13" hidden="1" x14ac:dyDescent="0.25">
      <c r="A438" s="136" t="s">
        <v>1017</v>
      </c>
      <c r="B438" s="144" t="s">
        <v>240</v>
      </c>
      <c r="C438" s="145" t="s">
        <v>1018</v>
      </c>
      <c r="D438" s="139">
        <v>1</v>
      </c>
      <c r="E438" s="139">
        <v>9</v>
      </c>
      <c r="F438" s="139"/>
      <c r="G438" s="139" t="s">
        <v>118</v>
      </c>
      <c r="H438" s="139">
        <v>4.88</v>
      </c>
      <c r="I438" s="140">
        <v>5.8400000000000001E-2</v>
      </c>
      <c r="J438" s="141">
        <v>69717.198145918272</v>
      </c>
      <c r="K438" s="1"/>
    </row>
    <row r="439" spans="1:13" ht="30" hidden="1" x14ac:dyDescent="0.25">
      <c r="A439" s="136" t="s">
        <v>1019</v>
      </c>
      <c r="B439" s="137" t="s">
        <v>1020</v>
      </c>
      <c r="C439" s="148" t="s">
        <v>1021</v>
      </c>
      <c r="D439" s="139">
        <v>4</v>
      </c>
      <c r="E439" s="139">
        <v>3</v>
      </c>
      <c r="F439" s="139">
        <v>2</v>
      </c>
      <c r="G439" s="139" t="s">
        <v>20</v>
      </c>
      <c r="H439" s="139">
        <v>1.07</v>
      </c>
      <c r="I439" s="140">
        <v>0.23710000000000001</v>
      </c>
      <c r="J439" s="141">
        <v>13831.64</v>
      </c>
      <c r="K439" s="40">
        <v>1</v>
      </c>
      <c r="L439" s="44">
        <f>J439*K439</f>
        <v>13831.64</v>
      </c>
    </row>
    <row r="440" spans="1:13" hidden="1" x14ac:dyDescent="0.25">
      <c r="A440" s="136" t="s">
        <v>1022</v>
      </c>
      <c r="B440" s="144" t="s">
        <v>243</v>
      </c>
      <c r="C440" s="145" t="s">
        <v>1023</v>
      </c>
      <c r="D440" s="139">
        <v>1</v>
      </c>
      <c r="E440" s="139">
        <v>1</v>
      </c>
      <c r="F440" s="139"/>
      <c r="G440" s="139" t="s">
        <v>24</v>
      </c>
      <c r="H440" s="139">
        <v>0.4</v>
      </c>
      <c r="I440" s="140">
        <v>0.55630000000000002</v>
      </c>
      <c r="J440" s="141">
        <v>490.75984882964792</v>
      </c>
      <c r="K440" s="1"/>
    </row>
    <row r="441" spans="1:13" hidden="1" x14ac:dyDescent="0.25">
      <c r="A441" s="136" t="s">
        <v>1024</v>
      </c>
      <c r="B441" s="144" t="s">
        <v>488</v>
      </c>
      <c r="C441" s="145" t="s">
        <v>1025</v>
      </c>
      <c r="D441" s="139">
        <v>1</v>
      </c>
      <c r="E441" s="139">
        <v>1</v>
      </c>
      <c r="F441" s="139"/>
      <c r="G441" s="139" t="s">
        <v>24</v>
      </c>
      <c r="H441" s="139">
        <v>0.4</v>
      </c>
      <c r="I441" s="140">
        <v>0.55630000000000002</v>
      </c>
      <c r="J441" s="141">
        <v>2866.5481990327944</v>
      </c>
      <c r="K441" s="1"/>
    </row>
    <row r="442" spans="1:13" hidden="1" x14ac:dyDescent="0.25">
      <c r="A442" s="136" t="s">
        <v>1026</v>
      </c>
      <c r="B442" s="144" t="s">
        <v>252</v>
      </c>
      <c r="C442" s="145" t="s">
        <v>1027</v>
      </c>
      <c r="D442" s="139">
        <v>4</v>
      </c>
      <c r="E442" s="139">
        <v>2</v>
      </c>
      <c r="F442" s="139"/>
      <c r="G442" s="139" t="s">
        <v>44</v>
      </c>
      <c r="H442" s="139">
        <v>0.76</v>
      </c>
      <c r="I442" s="140">
        <v>0.41670000000000001</v>
      </c>
      <c r="J442" s="141">
        <v>2757.2059581193507</v>
      </c>
      <c r="K442" s="1"/>
    </row>
    <row r="443" spans="1:13" hidden="1" x14ac:dyDescent="0.25">
      <c r="A443" s="136" t="s">
        <v>1028</v>
      </c>
      <c r="B443" s="144" t="s">
        <v>252</v>
      </c>
      <c r="C443" s="145" t="s">
        <v>1029</v>
      </c>
      <c r="D443" s="139">
        <v>5</v>
      </c>
      <c r="E443" s="139">
        <v>2</v>
      </c>
      <c r="F443" s="139"/>
      <c r="G443" s="139" t="s">
        <v>44</v>
      </c>
      <c r="H443" s="139">
        <v>0.76</v>
      </c>
      <c r="I443" s="140">
        <v>0.41670000000000001</v>
      </c>
      <c r="J443" s="141">
        <v>3859.203490287779</v>
      </c>
      <c r="K443" s="1"/>
    </row>
    <row r="444" spans="1:13" ht="30" hidden="1" x14ac:dyDescent="0.25">
      <c r="A444" s="136" t="s">
        <v>1030</v>
      </c>
      <c r="B444" s="137" t="s">
        <v>1031</v>
      </c>
      <c r="C444" s="148" t="s">
        <v>1032</v>
      </c>
      <c r="D444" s="139">
        <v>3</v>
      </c>
      <c r="E444" s="139">
        <v>14</v>
      </c>
      <c r="F444" s="139">
        <v>2</v>
      </c>
      <c r="G444" s="139" t="s">
        <v>75</v>
      </c>
      <c r="H444" s="139">
        <v>10.11</v>
      </c>
      <c r="I444" s="140">
        <v>2.1499999999999998E-2</v>
      </c>
      <c r="J444" s="141">
        <v>246616.52</v>
      </c>
      <c r="K444" s="40">
        <v>4</v>
      </c>
      <c r="L444" s="44">
        <f>J444*K444</f>
        <v>986466.08</v>
      </c>
    </row>
    <row r="445" spans="1:13" hidden="1" x14ac:dyDescent="0.25">
      <c r="A445" s="136" t="s">
        <v>1033</v>
      </c>
      <c r="B445" s="144" t="s">
        <v>267</v>
      </c>
      <c r="C445" s="145" t="s">
        <v>1034</v>
      </c>
      <c r="D445" s="139">
        <v>3</v>
      </c>
      <c r="E445" s="139">
        <v>1</v>
      </c>
      <c r="F445" s="139"/>
      <c r="G445" s="139" t="s">
        <v>24</v>
      </c>
      <c r="H445" s="139">
        <v>0.4</v>
      </c>
      <c r="I445" s="140">
        <v>0.55630000000000002</v>
      </c>
      <c r="J445" s="141">
        <v>3912.9465626287292</v>
      </c>
      <c r="K445" s="1"/>
    </row>
    <row r="446" spans="1:13" ht="30" hidden="1" x14ac:dyDescent="0.25">
      <c r="A446" s="136" t="s">
        <v>1035</v>
      </c>
      <c r="B446" s="137" t="s">
        <v>267</v>
      </c>
      <c r="C446" s="138" t="s">
        <v>1036</v>
      </c>
      <c r="D446" s="139">
        <v>6</v>
      </c>
      <c r="E446" s="139">
        <v>3</v>
      </c>
      <c r="F446" s="139">
        <v>1</v>
      </c>
      <c r="G446" s="139" t="s">
        <v>20</v>
      </c>
      <c r="H446" s="139">
        <v>1.07</v>
      </c>
      <c r="I446" s="140">
        <v>0.23710000000000001</v>
      </c>
      <c r="J446" s="155">
        <v>3587.9620347437058</v>
      </c>
      <c r="K446" s="146">
        <v>2</v>
      </c>
      <c r="L446" s="147">
        <f>J446*K446</f>
        <v>7175.9240694874115</v>
      </c>
    </row>
    <row r="447" spans="1:13" ht="27" x14ac:dyDescent="0.25">
      <c r="A447" s="37" t="s">
        <v>1037</v>
      </c>
      <c r="B447" s="38" t="s">
        <v>442</v>
      </c>
      <c r="C447" s="128" t="s">
        <v>1038</v>
      </c>
      <c r="D447" s="40">
        <v>1</v>
      </c>
      <c r="E447" s="40">
        <v>16</v>
      </c>
      <c r="F447" s="40">
        <v>3</v>
      </c>
      <c r="G447" s="40" t="s">
        <v>1256</v>
      </c>
      <c r="H447" s="40">
        <v>26.08</v>
      </c>
      <c r="I447" s="41">
        <v>1.1900000000000001E-2</v>
      </c>
      <c r="J447" s="42">
        <v>617325.69999999995</v>
      </c>
      <c r="K447" s="40">
        <v>1</v>
      </c>
      <c r="L447" s="44">
        <f>J447*K447</f>
        <v>617325.69999999995</v>
      </c>
      <c r="M447" s="1" t="str">
        <f>VLOOKUP(A447,'[1]Схемы лекарственной терапии КС'!$A$264:$E$758,5,0)</f>
        <v>st19.120</v>
      </c>
    </row>
    <row r="448" spans="1:13" ht="30" hidden="1" x14ac:dyDescent="0.25">
      <c r="A448" s="37" t="s">
        <v>1039</v>
      </c>
      <c r="B448" s="38" t="s">
        <v>1040</v>
      </c>
      <c r="C448" s="149" t="s">
        <v>1041</v>
      </c>
      <c r="D448" s="40">
        <v>10</v>
      </c>
      <c r="E448" s="40">
        <v>6</v>
      </c>
      <c r="F448" s="40">
        <v>1</v>
      </c>
      <c r="G448" s="40" t="s">
        <v>114</v>
      </c>
      <c r="H448" s="40">
        <v>2.68</v>
      </c>
      <c r="I448" s="41">
        <v>8.7599999999999997E-2</v>
      </c>
      <c r="J448" s="161">
        <v>19993.98</v>
      </c>
      <c r="K448" s="142">
        <v>1</v>
      </c>
      <c r="L448" s="143">
        <f>J448*K448</f>
        <v>19993.98</v>
      </c>
    </row>
    <row r="449" spans="1:12" ht="30" hidden="1" x14ac:dyDescent="0.25">
      <c r="A449" s="37" t="s">
        <v>1042</v>
      </c>
      <c r="B449" s="38" t="s">
        <v>1043</v>
      </c>
      <c r="C449" s="149" t="s">
        <v>1044</v>
      </c>
      <c r="D449" s="40">
        <v>2</v>
      </c>
      <c r="E449" s="40">
        <v>6</v>
      </c>
      <c r="F449" s="40">
        <v>2</v>
      </c>
      <c r="G449" s="40" t="s">
        <v>114</v>
      </c>
      <c r="H449" s="40">
        <v>2.68</v>
      </c>
      <c r="I449" s="41">
        <v>8.7599999999999997E-2</v>
      </c>
      <c r="J449" s="150">
        <v>54006.879999999997</v>
      </c>
      <c r="K449" s="146">
        <v>1</v>
      </c>
      <c r="L449" s="147">
        <f>J449*K449</f>
        <v>54006.879999999997</v>
      </c>
    </row>
    <row r="450" spans="1:12" ht="45" hidden="1" x14ac:dyDescent="0.25">
      <c r="A450" s="136" t="s">
        <v>1045</v>
      </c>
      <c r="B450" s="144" t="s">
        <v>1046</v>
      </c>
      <c r="C450" s="148" t="s">
        <v>1047</v>
      </c>
      <c r="D450" s="139">
        <v>1</v>
      </c>
      <c r="E450" s="139">
        <v>7</v>
      </c>
      <c r="F450" s="139"/>
      <c r="G450" s="139" t="s">
        <v>16</v>
      </c>
      <c r="H450" s="139">
        <v>3.53</v>
      </c>
      <c r="I450" s="140">
        <v>7.1099999999999997E-2</v>
      </c>
      <c r="J450" s="141">
        <v>40012.28</v>
      </c>
      <c r="K450" s="40"/>
      <c r="L450" s="44">
        <f>J450*K450</f>
        <v>0</v>
      </c>
    </row>
    <row r="451" spans="1:12" ht="30" hidden="1" x14ac:dyDescent="0.25">
      <c r="A451" s="136" t="s">
        <v>1048</v>
      </c>
      <c r="B451" s="137" t="s">
        <v>164</v>
      </c>
      <c r="C451" s="138" t="s">
        <v>1049</v>
      </c>
      <c r="D451" s="139">
        <v>1</v>
      </c>
      <c r="E451" s="139">
        <v>4</v>
      </c>
      <c r="F451" s="139"/>
      <c r="G451" s="139" t="s">
        <v>32</v>
      </c>
      <c r="H451" s="139">
        <v>1.37</v>
      </c>
      <c r="I451" s="140">
        <v>0.1875</v>
      </c>
      <c r="J451" s="141">
        <v>17260.780335190899</v>
      </c>
      <c r="K451" s="1"/>
    </row>
    <row r="452" spans="1:12" hidden="1" x14ac:dyDescent="0.25">
      <c r="A452" s="136" t="s">
        <v>1050</v>
      </c>
      <c r="B452" s="144" t="s">
        <v>161</v>
      </c>
      <c r="C452" s="145" t="s">
        <v>1051</v>
      </c>
      <c r="D452" s="139">
        <v>1</v>
      </c>
      <c r="E452" s="139">
        <v>2</v>
      </c>
      <c r="F452" s="139"/>
      <c r="G452" s="139" t="s">
        <v>44</v>
      </c>
      <c r="H452" s="139">
        <v>0.76</v>
      </c>
      <c r="I452" s="140">
        <v>0.41670000000000001</v>
      </c>
      <c r="J452" s="141">
        <v>9402.6736568589458</v>
      </c>
      <c r="K452" s="1"/>
    </row>
    <row r="453" spans="1:12" ht="30" hidden="1" x14ac:dyDescent="0.25">
      <c r="A453" s="136" t="s">
        <v>1052</v>
      </c>
      <c r="B453" s="137" t="s">
        <v>1053</v>
      </c>
      <c r="C453" s="138" t="s">
        <v>1054</v>
      </c>
      <c r="D453" s="139">
        <v>1</v>
      </c>
      <c r="E453" s="139">
        <v>5</v>
      </c>
      <c r="F453" s="139">
        <v>1</v>
      </c>
      <c r="G453" s="139" t="s">
        <v>110</v>
      </c>
      <c r="H453" s="139">
        <v>2.16</v>
      </c>
      <c r="I453" s="140">
        <v>0.32500000000000001</v>
      </c>
      <c r="J453" s="141">
        <v>33896.94</v>
      </c>
      <c r="K453" s="40">
        <v>2</v>
      </c>
      <c r="L453" s="44">
        <f>K453*J453</f>
        <v>67793.88</v>
      </c>
    </row>
    <row r="454" spans="1:12" hidden="1" x14ac:dyDescent="0.25">
      <c r="A454" s="136" t="s">
        <v>1055</v>
      </c>
      <c r="B454" s="144" t="s">
        <v>153</v>
      </c>
      <c r="C454" s="145" t="s">
        <v>1056</v>
      </c>
      <c r="D454" s="139">
        <v>1</v>
      </c>
      <c r="E454" s="139">
        <v>2</v>
      </c>
      <c r="F454" s="139"/>
      <c r="G454" s="139" t="s">
        <v>44</v>
      </c>
      <c r="H454" s="139">
        <v>0.76</v>
      </c>
      <c r="I454" s="140">
        <v>0.41670000000000001</v>
      </c>
      <c r="J454" s="141">
        <v>4503.8319339051668</v>
      </c>
      <c r="K454" s="1"/>
    </row>
    <row r="455" spans="1:12" hidden="1" x14ac:dyDescent="0.25">
      <c r="A455" s="136" t="s">
        <v>1057</v>
      </c>
      <c r="B455" s="137" t="s">
        <v>153</v>
      </c>
      <c r="C455" s="138" t="s">
        <v>1056</v>
      </c>
      <c r="D455" s="139">
        <v>3</v>
      </c>
      <c r="E455" s="139">
        <v>5</v>
      </c>
      <c r="F455" s="139">
        <v>1</v>
      </c>
      <c r="G455" s="139" t="s">
        <v>110</v>
      </c>
      <c r="H455" s="139">
        <v>2.16</v>
      </c>
      <c r="I455" s="140">
        <v>0.32500000000000001</v>
      </c>
      <c r="J455" s="141">
        <v>15511.49</v>
      </c>
      <c r="K455" s="40">
        <v>1</v>
      </c>
      <c r="L455" s="44">
        <f>K455*J455</f>
        <v>15511.49</v>
      </c>
    </row>
    <row r="456" spans="1:12" ht="30" hidden="1" x14ac:dyDescent="0.25">
      <c r="A456" s="37" t="s">
        <v>1058</v>
      </c>
      <c r="B456" s="38" t="s">
        <v>760</v>
      </c>
      <c r="C456" s="151" t="s">
        <v>1059</v>
      </c>
      <c r="D456" s="40">
        <v>1</v>
      </c>
      <c r="E456" s="40">
        <v>5</v>
      </c>
      <c r="F456" s="40">
        <v>3</v>
      </c>
      <c r="G456" s="40" t="s">
        <v>110</v>
      </c>
      <c r="H456" s="40">
        <v>2.16</v>
      </c>
      <c r="I456" s="41">
        <v>0.32500000000000001</v>
      </c>
      <c r="J456" s="150">
        <v>90738.33</v>
      </c>
      <c r="K456" s="40">
        <v>1</v>
      </c>
      <c r="L456" s="44">
        <f>J456*K456</f>
        <v>90738.33</v>
      </c>
    </row>
    <row r="457" spans="1:12" hidden="1" x14ac:dyDescent="0.25">
      <c r="A457" s="136" t="s">
        <v>1060</v>
      </c>
      <c r="B457" s="144" t="s">
        <v>760</v>
      </c>
      <c r="C457" s="145" t="s">
        <v>1059</v>
      </c>
      <c r="D457" s="139">
        <v>3</v>
      </c>
      <c r="E457" s="139">
        <v>12</v>
      </c>
      <c r="F457" s="139"/>
      <c r="G457" s="139" t="s">
        <v>212</v>
      </c>
      <c r="H457" s="139">
        <v>6.76</v>
      </c>
      <c r="I457" s="140">
        <v>5.8999999999999997E-2</v>
      </c>
      <c r="J457" s="141">
        <v>99745.992886307969</v>
      </c>
      <c r="K457" s="1"/>
    </row>
    <row r="458" spans="1:12" ht="30" hidden="1" x14ac:dyDescent="0.25">
      <c r="A458" s="37" t="s">
        <v>1061</v>
      </c>
      <c r="B458" s="38" t="s">
        <v>760</v>
      </c>
      <c r="C458" s="151" t="s">
        <v>1062</v>
      </c>
      <c r="D458" s="40">
        <v>1</v>
      </c>
      <c r="E458" s="40">
        <v>5</v>
      </c>
      <c r="F458" s="40">
        <v>2</v>
      </c>
      <c r="G458" s="40" t="s">
        <v>110</v>
      </c>
      <c r="H458" s="40">
        <v>2.16</v>
      </c>
      <c r="I458" s="41">
        <v>0.32500000000000001</v>
      </c>
      <c r="J458" s="150">
        <v>63993.5</v>
      </c>
      <c r="K458" s="40">
        <v>11</v>
      </c>
      <c r="L458" s="44">
        <f>J458*K458</f>
        <v>703928.5</v>
      </c>
    </row>
    <row r="459" spans="1:12" hidden="1" x14ac:dyDescent="0.25">
      <c r="A459" s="136" t="s">
        <v>1063</v>
      </c>
      <c r="B459" s="144" t="s">
        <v>760</v>
      </c>
      <c r="C459" s="145" t="s">
        <v>1062</v>
      </c>
      <c r="D459" s="139">
        <v>3</v>
      </c>
      <c r="E459" s="139">
        <v>12</v>
      </c>
      <c r="F459" s="139"/>
      <c r="G459" s="139" t="s">
        <v>212</v>
      </c>
      <c r="H459" s="139">
        <v>6.76</v>
      </c>
      <c r="I459" s="140">
        <v>5.8999999999999997E-2</v>
      </c>
      <c r="J459" s="141">
        <v>128490.8252478388</v>
      </c>
      <c r="K459" s="1"/>
    </row>
    <row r="460" spans="1:12" hidden="1" x14ac:dyDescent="0.25">
      <c r="A460" s="136" t="s">
        <v>1064</v>
      </c>
      <c r="B460" s="144" t="s">
        <v>466</v>
      </c>
      <c r="C460" s="145" t="s">
        <v>1065</v>
      </c>
      <c r="D460" s="139">
        <v>1</v>
      </c>
      <c r="E460" s="139">
        <v>1</v>
      </c>
      <c r="F460" s="139"/>
      <c r="G460" s="139" t="s">
        <v>24</v>
      </c>
      <c r="H460" s="139">
        <v>0.4</v>
      </c>
      <c r="I460" s="140">
        <v>0.55630000000000002</v>
      </c>
      <c r="J460" s="141">
        <v>6249.3495606533752</v>
      </c>
      <c r="K460" s="1"/>
    </row>
    <row r="461" spans="1:12" ht="30" hidden="1" x14ac:dyDescent="0.25">
      <c r="A461" s="136" t="s">
        <v>1066</v>
      </c>
      <c r="B461" s="137" t="s">
        <v>466</v>
      </c>
      <c r="C461" s="138" t="s">
        <v>1065</v>
      </c>
      <c r="D461" s="139">
        <v>2</v>
      </c>
      <c r="E461" s="139">
        <v>3</v>
      </c>
      <c r="F461" s="139">
        <v>2</v>
      </c>
      <c r="G461" s="139" t="s">
        <v>20</v>
      </c>
      <c r="H461" s="139">
        <v>1.07</v>
      </c>
      <c r="I461" s="140">
        <v>0.23710000000000001</v>
      </c>
      <c r="J461" s="141">
        <v>14498.7</v>
      </c>
      <c r="K461" s="40">
        <v>1</v>
      </c>
      <c r="L461" s="44">
        <f>J461*K461</f>
        <v>14498.7</v>
      </c>
    </row>
    <row r="462" spans="1:12" hidden="1" x14ac:dyDescent="0.25">
      <c r="A462" s="136" t="s">
        <v>1067</v>
      </c>
      <c r="B462" s="144" t="s">
        <v>243</v>
      </c>
      <c r="C462" s="145" t="s">
        <v>1068</v>
      </c>
      <c r="D462" s="139">
        <v>1</v>
      </c>
      <c r="E462" s="139">
        <v>1</v>
      </c>
      <c r="F462" s="139"/>
      <c r="G462" s="139" t="s">
        <v>24</v>
      </c>
      <c r="H462" s="139">
        <v>0.4</v>
      </c>
      <c r="I462" s="140">
        <v>0.55630000000000002</v>
      </c>
      <c r="J462" s="141">
        <v>1472.2795464889437</v>
      </c>
      <c r="K462" s="1"/>
    </row>
    <row r="463" spans="1:12" ht="45" hidden="1" x14ac:dyDescent="0.25">
      <c r="A463" s="136" t="s">
        <v>1069</v>
      </c>
      <c r="B463" s="137" t="s">
        <v>368</v>
      </c>
      <c r="C463" s="138" t="s">
        <v>1070</v>
      </c>
      <c r="D463" s="139">
        <v>1</v>
      </c>
      <c r="E463" s="139">
        <v>4</v>
      </c>
      <c r="F463" s="139"/>
      <c r="G463" s="139" t="s">
        <v>32</v>
      </c>
      <c r="H463" s="139">
        <v>1.37</v>
      </c>
      <c r="I463" s="140">
        <v>0.1875</v>
      </c>
      <c r="J463" s="141">
        <v>14306.491347198013</v>
      </c>
      <c r="K463" s="1"/>
    </row>
    <row r="464" spans="1:12" ht="45" hidden="1" x14ac:dyDescent="0.25">
      <c r="A464" s="136" t="s">
        <v>1071</v>
      </c>
      <c r="B464" s="144" t="s">
        <v>368</v>
      </c>
      <c r="C464" s="148" t="s">
        <v>1070</v>
      </c>
      <c r="D464" s="139">
        <v>4</v>
      </c>
      <c r="E464" s="139">
        <v>10</v>
      </c>
      <c r="F464" s="139"/>
      <c r="G464" s="139" t="s">
        <v>188</v>
      </c>
      <c r="H464" s="139">
        <v>5.25</v>
      </c>
      <c r="I464" s="140">
        <v>5.79E-2</v>
      </c>
      <c r="J464" s="141">
        <v>25912.815336398988</v>
      </c>
      <c r="K464" s="1"/>
    </row>
    <row r="465" spans="1:13" ht="30" hidden="1" x14ac:dyDescent="0.25">
      <c r="A465" s="136" t="s">
        <v>1072</v>
      </c>
      <c r="B465" s="137" t="s">
        <v>80</v>
      </c>
      <c r="C465" s="138" t="s">
        <v>1073</v>
      </c>
      <c r="D465" s="139">
        <v>1</v>
      </c>
      <c r="E465" s="139">
        <v>3</v>
      </c>
      <c r="F465" s="139">
        <v>2</v>
      </c>
      <c r="G465" s="139" t="s">
        <v>20</v>
      </c>
      <c r="H465" s="139">
        <v>1.07</v>
      </c>
      <c r="I465" s="140">
        <v>0.23710000000000001</v>
      </c>
      <c r="J465" s="141">
        <v>24291.7</v>
      </c>
      <c r="K465" s="146">
        <v>1</v>
      </c>
      <c r="L465" s="147">
        <f>K465*J465</f>
        <v>24291.7</v>
      </c>
    </row>
    <row r="466" spans="1:13" ht="30" hidden="1" x14ac:dyDescent="0.25">
      <c r="A466" s="136" t="s">
        <v>1074</v>
      </c>
      <c r="B466" s="137" t="s">
        <v>80</v>
      </c>
      <c r="C466" s="138" t="s">
        <v>1073</v>
      </c>
      <c r="D466" s="139">
        <v>3</v>
      </c>
      <c r="E466" s="139">
        <v>7</v>
      </c>
      <c r="F466" s="139"/>
      <c r="G466" s="139" t="s">
        <v>16</v>
      </c>
      <c r="H466" s="139">
        <v>3.53</v>
      </c>
      <c r="I466" s="140">
        <v>7.1099999999999997E-2</v>
      </c>
      <c r="J466" s="141">
        <v>22291.69598209254</v>
      </c>
      <c r="K466" s="40"/>
      <c r="L466" s="44">
        <f>J466*K466</f>
        <v>0</v>
      </c>
    </row>
    <row r="467" spans="1:13" ht="30" hidden="1" x14ac:dyDescent="0.25">
      <c r="A467" s="136" t="s">
        <v>1075</v>
      </c>
      <c r="B467" s="137" t="s">
        <v>1076</v>
      </c>
      <c r="C467" s="138" t="s">
        <v>1077</v>
      </c>
      <c r="D467" s="139">
        <v>1</v>
      </c>
      <c r="E467" s="139">
        <v>3</v>
      </c>
      <c r="F467" s="139">
        <v>2</v>
      </c>
      <c r="G467" s="139" t="s">
        <v>20</v>
      </c>
      <c r="H467" s="139">
        <v>1.07</v>
      </c>
      <c r="I467" s="140">
        <v>0.23710000000000001</v>
      </c>
      <c r="J467" s="141">
        <v>14952.92</v>
      </c>
      <c r="K467" s="142">
        <v>1</v>
      </c>
      <c r="L467" s="143">
        <f>J467*K467</f>
        <v>14952.92</v>
      </c>
    </row>
    <row r="468" spans="1:13" hidden="1" x14ac:dyDescent="0.25">
      <c r="A468" s="136" t="s">
        <v>1078</v>
      </c>
      <c r="B468" s="144" t="s">
        <v>1076</v>
      </c>
      <c r="C468" s="145" t="s">
        <v>1077</v>
      </c>
      <c r="D468" s="139">
        <v>4</v>
      </c>
      <c r="E468" s="139">
        <v>9</v>
      </c>
      <c r="F468" s="139"/>
      <c r="G468" s="139" t="s">
        <v>118</v>
      </c>
      <c r="H468" s="139">
        <v>4.88</v>
      </c>
      <c r="I468" s="140">
        <v>5.8400000000000001E-2</v>
      </c>
      <c r="J468" s="141">
        <v>21852.110541169968</v>
      </c>
      <c r="K468" s="1"/>
    </row>
    <row r="469" spans="1:13" hidden="1" x14ac:dyDescent="0.25">
      <c r="A469" s="136" t="s">
        <v>1079</v>
      </c>
      <c r="B469" s="144" t="s">
        <v>1080</v>
      </c>
      <c r="C469" s="145" t="s">
        <v>1081</v>
      </c>
      <c r="D469" s="139">
        <v>1</v>
      </c>
      <c r="E469" s="139">
        <v>1</v>
      </c>
      <c r="F469" s="139"/>
      <c r="G469" s="139" t="s">
        <v>24</v>
      </c>
      <c r="H469" s="139">
        <v>0.4</v>
      </c>
      <c r="I469" s="140">
        <v>0.55630000000000002</v>
      </c>
      <c r="J469" s="155">
        <v>6697.5506508808394</v>
      </c>
      <c r="K469" s="1"/>
    </row>
    <row r="470" spans="1:13" ht="36.75" customHeight="1" x14ac:dyDescent="0.25">
      <c r="A470" s="37" t="s">
        <v>1082</v>
      </c>
      <c r="B470" s="38" t="s">
        <v>1083</v>
      </c>
      <c r="C470" s="128" t="s">
        <v>1084</v>
      </c>
      <c r="D470" s="40">
        <v>1</v>
      </c>
      <c r="E470" s="40">
        <v>16</v>
      </c>
      <c r="F470" s="40">
        <v>3</v>
      </c>
      <c r="G470" s="40" t="s">
        <v>1256</v>
      </c>
      <c r="H470" s="40">
        <v>26.08</v>
      </c>
      <c r="I470" s="41">
        <v>1.1900000000000001E-2</v>
      </c>
      <c r="J470" s="42">
        <v>656312.91</v>
      </c>
      <c r="K470" s="40">
        <v>1</v>
      </c>
      <c r="L470" s="44">
        <f>J470*K470</f>
        <v>656312.91</v>
      </c>
      <c r="M470" s="1" t="str">
        <f>VLOOKUP(A470,'[1]Схемы лекарственной терапии КС'!$A$264:$E$758,5,0)</f>
        <v>st19.120</v>
      </c>
    </row>
    <row r="471" spans="1:13" ht="30" x14ac:dyDescent="0.25">
      <c r="A471" s="37" t="s">
        <v>1085</v>
      </c>
      <c r="B471" s="38" t="s">
        <v>1086</v>
      </c>
      <c r="C471" s="128" t="s">
        <v>1087</v>
      </c>
      <c r="D471" s="40">
        <v>1</v>
      </c>
      <c r="E471" s="40">
        <v>16</v>
      </c>
      <c r="F471" s="40">
        <v>3</v>
      </c>
      <c r="G471" s="40" t="s">
        <v>1256</v>
      </c>
      <c r="H471" s="40">
        <v>26.08</v>
      </c>
      <c r="I471" s="41">
        <v>1.1900000000000001E-2</v>
      </c>
      <c r="J471" s="42">
        <v>653835.86</v>
      </c>
      <c r="K471" s="40">
        <v>1</v>
      </c>
      <c r="L471" s="44">
        <f>J471*K471</f>
        <v>653835.86</v>
      </c>
      <c r="M471" s="1" t="str">
        <f>VLOOKUP(A471,'[1]Схемы лекарственной терапии КС'!$A$264:$E$758,5,0)</f>
        <v>st19.120</v>
      </c>
    </row>
    <row r="472" spans="1:13" ht="40.5" x14ac:dyDescent="0.25">
      <c r="A472" s="37" t="s">
        <v>1088</v>
      </c>
      <c r="B472" s="38" t="s">
        <v>1089</v>
      </c>
      <c r="C472" s="128" t="s">
        <v>1090</v>
      </c>
      <c r="D472" s="40">
        <v>1</v>
      </c>
      <c r="E472" s="40">
        <v>16</v>
      </c>
      <c r="F472" s="40">
        <v>3</v>
      </c>
      <c r="G472" s="40" t="s">
        <v>1256</v>
      </c>
      <c r="H472" s="40">
        <v>26.08</v>
      </c>
      <c r="I472" s="41">
        <v>1.1900000000000001E-2</v>
      </c>
      <c r="J472" s="42">
        <v>619733.49</v>
      </c>
      <c r="K472" s="40">
        <v>1</v>
      </c>
      <c r="L472" s="44">
        <f>J472*K472</f>
        <v>619733.49</v>
      </c>
      <c r="M472" s="1" t="str">
        <f>VLOOKUP(A472,'[1]Схемы лекарственной терапии КС'!$A$264:$E$758,5,0)</f>
        <v>st19.120</v>
      </c>
    </row>
    <row r="473" spans="1:13" ht="30" hidden="1" x14ac:dyDescent="0.25">
      <c r="A473" s="136" t="s">
        <v>1091</v>
      </c>
      <c r="B473" s="137" t="s">
        <v>1092</v>
      </c>
      <c r="C473" s="138" t="s">
        <v>1093</v>
      </c>
      <c r="D473" s="139">
        <v>5</v>
      </c>
      <c r="E473" s="139">
        <v>13</v>
      </c>
      <c r="F473" s="139"/>
      <c r="G473" s="139" t="s">
        <v>132</v>
      </c>
      <c r="H473" s="139">
        <v>8.07</v>
      </c>
      <c r="I473" s="140">
        <v>3.32E-2</v>
      </c>
      <c r="J473" s="134">
        <v>22856.352445684715</v>
      </c>
      <c r="K473" s="1"/>
    </row>
    <row r="474" spans="1:13" ht="30" hidden="1" x14ac:dyDescent="0.25">
      <c r="A474" s="136" t="s">
        <v>1094</v>
      </c>
      <c r="B474" s="137" t="s">
        <v>381</v>
      </c>
      <c r="C474" s="138" t="s">
        <v>1095</v>
      </c>
      <c r="D474" s="139">
        <v>5</v>
      </c>
      <c r="E474" s="139">
        <v>13</v>
      </c>
      <c r="F474" s="139"/>
      <c r="G474" s="139" t="s">
        <v>132</v>
      </c>
      <c r="H474" s="139">
        <v>8.07</v>
      </c>
      <c r="I474" s="140">
        <v>3.32E-2</v>
      </c>
      <c r="J474" s="141">
        <v>21727.150215245747</v>
      </c>
      <c r="K474" s="1"/>
    </row>
    <row r="475" spans="1:13" ht="30" hidden="1" x14ac:dyDescent="0.25">
      <c r="A475" s="37" t="s">
        <v>1096</v>
      </c>
      <c r="B475" s="38" t="s">
        <v>112</v>
      </c>
      <c r="C475" s="149" t="s">
        <v>1097</v>
      </c>
      <c r="D475" s="40">
        <v>1</v>
      </c>
      <c r="E475" s="40">
        <v>6</v>
      </c>
      <c r="F475" s="40">
        <v>2</v>
      </c>
      <c r="G475" s="40" t="s">
        <v>114</v>
      </c>
      <c r="H475" s="40">
        <v>2.68</v>
      </c>
      <c r="I475" s="41">
        <v>8.7599999999999997E-2</v>
      </c>
      <c r="J475" s="150">
        <v>52930.27</v>
      </c>
      <c r="K475" s="40">
        <v>1</v>
      </c>
      <c r="L475" s="44">
        <f>J475*K475</f>
        <v>52930.27</v>
      </c>
    </row>
    <row r="476" spans="1:13" hidden="1" x14ac:dyDescent="0.25">
      <c r="A476" s="136" t="s">
        <v>1098</v>
      </c>
      <c r="B476" s="144" t="s">
        <v>112</v>
      </c>
      <c r="C476" s="145" t="s">
        <v>1097</v>
      </c>
      <c r="D476" s="139">
        <v>2</v>
      </c>
      <c r="E476" s="139">
        <v>11</v>
      </c>
      <c r="F476" s="139"/>
      <c r="G476" s="139" t="s">
        <v>226</v>
      </c>
      <c r="H476" s="139">
        <v>5.74</v>
      </c>
      <c r="I476" s="140">
        <v>7.2700000000000001E-2</v>
      </c>
      <c r="J476" s="141">
        <v>99520.644068094422</v>
      </c>
      <c r="K476" s="1"/>
    </row>
    <row r="477" spans="1:13" hidden="1" x14ac:dyDescent="0.25">
      <c r="A477" s="136" t="s">
        <v>1099</v>
      </c>
      <c r="B477" s="144" t="s">
        <v>462</v>
      </c>
      <c r="C477" s="145" t="s">
        <v>1100</v>
      </c>
      <c r="D477" s="139">
        <v>1</v>
      </c>
      <c r="E477" s="139">
        <v>1</v>
      </c>
      <c r="F477" s="139"/>
      <c r="G477" s="139" t="s">
        <v>24</v>
      </c>
      <c r="H477" s="139">
        <v>0.4</v>
      </c>
      <c r="I477" s="140">
        <v>0.55630000000000002</v>
      </c>
      <c r="J477" s="141">
        <v>4338.3538862860432</v>
      </c>
      <c r="K477" s="1"/>
    </row>
    <row r="478" spans="1:13" hidden="1" x14ac:dyDescent="0.25">
      <c r="A478" s="136" t="s">
        <v>1101</v>
      </c>
      <c r="B478" s="137" t="s">
        <v>462</v>
      </c>
      <c r="C478" s="138" t="s">
        <v>1100</v>
      </c>
      <c r="D478" s="139">
        <v>3</v>
      </c>
      <c r="E478" s="139">
        <v>4</v>
      </c>
      <c r="F478" s="139"/>
      <c r="G478" s="139" t="s">
        <v>32</v>
      </c>
      <c r="H478" s="139">
        <v>1.37</v>
      </c>
      <c r="I478" s="140">
        <v>0.1875</v>
      </c>
      <c r="J478" s="141">
        <v>13015.061658858132</v>
      </c>
      <c r="K478" s="1"/>
    </row>
    <row r="479" spans="1:13" hidden="1" x14ac:dyDescent="0.25">
      <c r="A479" s="136" t="s">
        <v>1102</v>
      </c>
      <c r="B479" s="144" t="s">
        <v>1080</v>
      </c>
      <c r="C479" s="145" t="s">
        <v>1103</v>
      </c>
      <c r="D479" s="139">
        <v>1</v>
      </c>
      <c r="E479" s="139">
        <v>1</v>
      </c>
      <c r="F479" s="139"/>
      <c r="G479" s="139" t="s">
        <v>24</v>
      </c>
      <c r="H479" s="139">
        <v>0.4</v>
      </c>
      <c r="I479" s="140">
        <v>0.55630000000000002</v>
      </c>
      <c r="J479" s="141">
        <v>6355.964848069726</v>
      </c>
      <c r="K479" s="1"/>
    </row>
    <row r="480" spans="1:13" ht="45" hidden="1" x14ac:dyDescent="0.25">
      <c r="A480" s="37" t="s">
        <v>1104</v>
      </c>
      <c r="B480" s="38" t="s">
        <v>835</v>
      </c>
      <c r="C480" s="149" t="s">
        <v>1105</v>
      </c>
      <c r="D480" s="40">
        <v>8</v>
      </c>
      <c r="E480" s="40">
        <v>6</v>
      </c>
      <c r="F480" s="40">
        <v>1</v>
      </c>
      <c r="G480" s="40" t="s">
        <v>114</v>
      </c>
      <c r="H480" s="40">
        <v>2.68</v>
      </c>
      <c r="I480" s="41">
        <v>8.7599999999999997E-2</v>
      </c>
      <c r="J480" s="150">
        <v>25607.52</v>
      </c>
      <c r="K480" s="146">
        <v>2</v>
      </c>
      <c r="L480" s="147">
        <f>J480*K480</f>
        <v>51215.040000000001</v>
      </c>
    </row>
    <row r="481" spans="1:12" ht="30" hidden="1" x14ac:dyDescent="0.25">
      <c r="A481" s="136" t="s">
        <v>1106</v>
      </c>
      <c r="B481" s="137" t="s">
        <v>895</v>
      </c>
      <c r="C481" s="138" t="s">
        <v>1107</v>
      </c>
      <c r="D481" s="139">
        <v>9</v>
      </c>
      <c r="E481" s="139">
        <v>7</v>
      </c>
      <c r="F481" s="139"/>
      <c r="G481" s="139" t="s">
        <v>16</v>
      </c>
      <c r="H481" s="139">
        <v>3.53</v>
      </c>
      <c r="I481" s="140">
        <v>7.1099999999999997E-2</v>
      </c>
      <c r="J481" s="141">
        <v>37469.928011220058</v>
      </c>
      <c r="K481" s="146"/>
      <c r="L481" s="147">
        <f>J481*K481</f>
        <v>0</v>
      </c>
    </row>
    <row r="482" spans="1:12" ht="45" hidden="1" x14ac:dyDescent="0.25">
      <c r="A482" s="37" t="s">
        <v>1108</v>
      </c>
      <c r="B482" s="38" t="s">
        <v>1109</v>
      </c>
      <c r="C482" s="151" t="s">
        <v>1110</v>
      </c>
      <c r="D482" s="40">
        <v>5</v>
      </c>
      <c r="E482" s="40">
        <v>15</v>
      </c>
      <c r="F482" s="40">
        <v>2</v>
      </c>
      <c r="G482" s="40" t="s">
        <v>195</v>
      </c>
      <c r="H482" s="40">
        <v>13.86</v>
      </c>
      <c r="I482" s="41">
        <v>1.55E-2</v>
      </c>
      <c r="J482" s="150">
        <v>351424.99</v>
      </c>
      <c r="K482" s="40">
        <v>1</v>
      </c>
      <c r="L482" s="44">
        <f>J482*K482</f>
        <v>351424.99</v>
      </c>
    </row>
    <row r="483" spans="1:12" hidden="1" x14ac:dyDescent="0.25">
      <c r="A483" s="136" t="s">
        <v>1111</v>
      </c>
      <c r="B483" s="144" t="s">
        <v>283</v>
      </c>
      <c r="C483" s="145" t="s">
        <v>1112</v>
      </c>
      <c r="D483" s="139">
        <v>3</v>
      </c>
      <c r="E483" s="139">
        <v>1</v>
      </c>
      <c r="F483" s="139"/>
      <c r="G483" s="139" t="s">
        <v>24</v>
      </c>
      <c r="H483" s="139">
        <v>0.4</v>
      </c>
      <c r="I483" s="140">
        <v>0.55630000000000002</v>
      </c>
      <c r="J483" s="141">
        <v>1786.8765316075692</v>
      </c>
      <c r="K483" s="1"/>
    </row>
    <row r="484" spans="1:12" ht="30" hidden="1" x14ac:dyDescent="0.25">
      <c r="A484" s="136" t="s">
        <v>1113</v>
      </c>
      <c r="B484" s="137" t="s">
        <v>1114</v>
      </c>
      <c r="C484" s="138" t="s">
        <v>1115</v>
      </c>
      <c r="D484" s="139">
        <v>1</v>
      </c>
      <c r="E484" s="139">
        <v>4</v>
      </c>
      <c r="F484" s="139"/>
      <c r="G484" s="139" t="s">
        <v>32</v>
      </c>
      <c r="H484" s="139">
        <v>1.37</v>
      </c>
      <c r="I484" s="140">
        <v>0.1875</v>
      </c>
      <c r="J484" s="141">
        <v>158324.4404219701</v>
      </c>
      <c r="K484" s="1"/>
    </row>
    <row r="485" spans="1:12" ht="30" hidden="1" x14ac:dyDescent="0.25">
      <c r="A485" s="37" t="s">
        <v>1116</v>
      </c>
      <c r="B485" s="38" t="s">
        <v>1114</v>
      </c>
      <c r="C485" s="149" t="s">
        <v>1115</v>
      </c>
      <c r="D485" s="40" t="s">
        <v>1117</v>
      </c>
      <c r="E485" s="40">
        <v>6</v>
      </c>
      <c r="F485" s="40">
        <v>3</v>
      </c>
      <c r="G485" s="40" t="s">
        <v>114</v>
      </c>
      <c r="H485" s="40">
        <v>2.68</v>
      </c>
      <c r="I485" s="41">
        <v>8.7599999999999997E-2</v>
      </c>
      <c r="J485" s="150">
        <v>158324.44</v>
      </c>
      <c r="K485" s="40">
        <v>28</v>
      </c>
      <c r="L485" s="44">
        <f>J485*K485</f>
        <v>4433084.32</v>
      </c>
    </row>
    <row r="486" spans="1:12" ht="30" hidden="1" x14ac:dyDescent="0.25">
      <c r="A486" s="37" t="s">
        <v>1118</v>
      </c>
      <c r="B486" s="38" t="s">
        <v>1114</v>
      </c>
      <c r="C486" s="151" t="s">
        <v>1119</v>
      </c>
      <c r="D486" s="40">
        <v>1</v>
      </c>
      <c r="E486" s="40">
        <v>5</v>
      </c>
      <c r="F486" s="40">
        <v>3</v>
      </c>
      <c r="G486" s="40" t="s">
        <v>110</v>
      </c>
      <c r="H486" s="40">
        <v>2.16</v>
      </c>
      <c r="I486" s="41">
        <v>0.32500000000000001</v>
      </c>
      <c r="J486" s="150">
        <v>153874.85</v>
      </c>
      <c r="K486" s="142">
        <v>1</v>
      </c>
      <c r="L486" s="143">
        <f>J486*K486</f>
        <v>153874.85</v>
      </c>
    </row>
    <row r="487" spans="1:12" ht="30" hidden="1" x14ac:dyDescent="0.25">
      <c r="A487" s="136" t="s">
        <v>1120</v>
      </c>
      <c r="B487" s="137" t="s">
        <v>494</v>
      </c>
      <c r="C487" s="138" t="s">
        <v>1121</v>
      </c>
      <c r="D487" s="139">
        <v>1</v>
      </c>
      <c r="E487" s="139">
        <v>3</v>
      </c>
      <c r="F487" s="139">
        <v>2</v>
      </c>
      <c r="G487" s="139" t="s">
        <v>20</v>
      </c>
      <c r="H487" s="139">
        <v>1.07</v>
      </c>
      <c r="I487" s="140">
        <v>0.23710000000000001</v>
      </c>
      <c r="J487" s="141">
        <v>16243.27</v>
      </c>
      <c r="K487" s="142">
        <v>4</v>
      </c>
      <c r="L487" s="143">
        <f>J487*K487</f>
        <v>64973.08</v>
      </c>
    </row>
    <row r="488" spans="1:12" ht="45" hidden="1" x14ac:dyDescent="0.25">
      <c r="A488" s="136" t="s">
        <v>1122</v>
      </c>
      <c r="B488" s="137" t="s">
        <v>1123</v>
      </c>
      <c r="C488" s="138" t="s">
        <v>1124</v>
      </c>
      <c r="D488" s="139">
        <v>1</v>
      </c>
      <c r="E488" s="139">
        <v>4</v>
      </c>
      <c r="F488" s="139"/>
      <c r="G488" s="139" t="s">
        <v>32</v>
      </c>
      <c r="H488" s="139">
        <v>1.37</v>
      </c>
      <c r="I488" s="140">
        <v>0.1875</v>
      </c>
      <c r="J488" s="141">
        <v>165663.53080971848</v>
      </c>
      <c r="K488" s="1"/>
    </row>
    <row r="489" spans="1:12" ht="30" hidden="1" x14ac:dyDescent="0.25">
      <c r="A489" s="136" t="s">
        <v>1125</v>
      </c>
      <c r="B489" s="137" t="s">
        <v>1126</v>
      </c>
      <c r="C489" s="138" t="s">
        <v>1127</v>
      </c>
      <c r="D489" s="139">
        <v>1</v>
      </c>
      <c r="E489" s="139">
        <v>4</v>
      </c>
      <c r="F489" s="139"/>
      <c r="G489" s="139" t="s">
        <v>32</v>
      </c>
      <c r="H489" s="139">
        <v>1.37</v>
      </c>
      <c r="I489" s="140">
        <v>0.1875</v>
      </c>
      <c r="J489" s="141">
        <v>147925.16896573387</v>
      </c>
      <c r="K489" s="1"/>
    </row>
    <row r="490" spans="1:12" ht="30" hidden="1" x14ac:dyDescent="0.25">
      <c r="A490" s="37" t="s">
        <v>1128</v>
      </c>
      <c r="B490" s="38" t="s">
        <v>1126</v>
      </c>
      <c r="C490" s="149" t="s">
        <v>1127</v>
      </c>
      <c r="D490" s="40" t="s">
        <v>1117</v>
      </c>
      <c r="E490" s="40">
        <v>6</v>
      </c>
      <c r="F490" s="40">
        <v>3</v>
      </c>
      <c r="G490" s="40" t="s">
        <v>114</v>
      </c>
      <c r="H490" s="40">
        <v>2.68</v>
      </c>
      <c r="I490" s="41">
        <v>8.7599999999999997E-2</v>
      </c>
      <c r="J490" s="150">
        <v>156582.39999999999</v>
      </c>
      <c r="K490" s="40">
        <v>10</v>
      </c>
      <c r="L490" s="44">
        <f>J490*K490</f>
        <v>1565824</v>
      </c>
    </row>
    <row r="491" spans="1:12" ht="30" hidden="1" x14ac:dyDescent="0.25">
      <c r="A491" s="37" t="s">
        <v>1129</v>
      </c>
      <c r="B491" s="38" t="s">
        <v>1130</v>
      </c>
      <c r="C491" s="151" t="s">
        <v>1131</v>
      </c>
      <c r="D491" s="40" t="s">
        <v>1132</v>
      </c>
      <c r="E491" s="40">
        <v>5</v>
      </c>
      <c r="F491" s="40">
        <v>3</v>
      </c>
      <c r="G491" s="40" t="s">
        <v>110</v>
      </c>
      <c r="H491" s="40">
        <v>2.16</v>
      </c>
      <c r="I491" s="41">
        <v>0.32500000000000001</v>
      </c>
      <c r="J491" s="150">
        <v>149972.29999999999</v>
      </c>
      <c r="K491" s="142">
        <v>1</v>
      </c>
      <c r="L491" s="143">
        <f>J491*K491</f>
        <v>149972.29999999999</v>
      </c>
    </row>
    <row r="492" spans="1:12" hidden="1" x14ac:dyDescent="0.25">
      <c r="A492" s="136" t="s">
        <v>1133</v>
      </c>
      <c r="B492" s="144" t="s">
        <v>418</v>
      </c>
      <c r="C492" s="145" t="s">
        <v>1134</v>
      </c>
      <c r="D492" s="139">
        <v>1</v>
      </c>
      <c r="E492" s="139">
        <v>2</v>
      </c>
      <c r="F492" s="139"/>
      <c r="G492" s="139" t="s">
        <v>44</v>
      </c>
      <c r="H492" s="139">
        <v>0.76</v>
      </c>
      <c r="I492" s="140">
        <v>0.41670000000000001</v>
      </c>
      <c r="J492" s="141">
        <v>241472.73203058715</v>
      </c>
      <c r="K492" s="1"/>
    </row>
    <row r="493" spans="1:12" ht="30" hidden="1" x14ac:dyDescent="0.25">
      <c r="A493" s="37" t="s">
        <v>1135</v>
      </c>
      <c r="B493" s="38" t="s">
        <v>442</v>
      </c>
      <c r="C493" s="151" t="s">
        <v>1136</v>
      </c>
      <c r="D493" s="40">
        <v>1</v>
      </c>
      <c r="E493" s="40">
        <v>15</v>
      </c>
      <c r="F493" s="40">
        <v>3</v>
      </c>
      <c r="G493" s="40" t="s">
        <v>195</v>
      </c>
      <c r="H493" s="40">
        <v>13.86</v>
      </c>
      <c r="I493" s="41">
        <v>1.55E-2</v>
      </c>
      <c r="J493" s="150">
        <v>502273</v>
      </c>
      <c r="K493" s="40">
        <v>2</v>
      </c>
      <c r="L493" s="44">
        <f>J493*K493</f>
        <v>1004546</v>
      </c>
    </row>
    <row r="494" spans="1:12" ht="45" hidden="1" x14ac:dyDescent="0.25">
      <c r="A494" s="136" t="s">
        <v>1137</v>
      </c>
      <c r="B494" s="137" t="s">
        <v>203</v>
      </c>
      <c r="C494" s="148" t="s">
        <v>1138</v>
      </c>
      <c r="D494" s="139">
        <v>2</v>
      </c>
      <c r="E494" s="139">
        <v>5</v>
      </c>
      <c r="F494" s="139">
        <v>1</v>
      </c>
      <c r="G494" s="139" t="s">
        <v>110</v>
      </c>
      <c r="H494" s="139">
        <v>2.16</v>
      </c>
      <c r="I494" s="140">
        <v>0.32500000000000001</v>
      </c>
      <c r="J494" s="141">
        <v>32622.3</v>
      </c>
      <c r="K494" s="142">
        <v>1</v>
      </c>
      <c r="L494" s="143">
        <f>K494*J494</f>
        <v>32622.3</v>
      </c>
    </row>
    <row r="495" spans="1:12" hidden="1" x14ac:dyDescent="0.25">
      <c r="A495" s="136" t="s">
        <v>1139</v>
      </c>
      <c r="B495" s="144" t="s">
        <v>1140</v>
      </c>
      <c r="C495" s="145" t="s">
        <v>1141</v>
      </c>
      <c r="D495" s="139">
        <v>2</v>
      </c>
      <c r="E495" s="139">
        <v>1</v>
      </c>
      <c r="F495" s="139"/>
      <c r="G495" s="139" t="s">
        <v>24</v>
      </c>
      <c r="H495" s="139">
        <v>0.4</v>
      </c>
      <c r="I495" s="140">
        <v>0.55630000000000002</v>
      </c>
      <c r="J495" s="141">
        <v>6952.4365647311643</v>
      </c>
      <c r="K495" s="1"/>
    </row>
    <row r="496" spans="1:12" ht="45" hidden="1" x14ac:dyDescent="0.25">
      <c r="A496" s="136" t="s">
        <v>1142</v>
      </c>
      <c r="B496" s="144" t="s">
        <v>904</v>
      </c>
      <c r="C496" s="148" t="s">
        <v>1143</v>
      </c>
      <c r="D496" s="139">
        <v>15</v>
      </c>
      <c r="E496" s="139">
        <v>7</v>
      </c>
      <c r="F496" s="139"/>
      <c r="G496" s="139" t="s">
        <v>16</v>
      </c>
      <c r="H496" s="139">
        <v>3.53</v>
      </c>
      <c r="I496" s="140">
        <v>7.1099999999999997E-2</v>
      </c>
      <c r="J496" s="141">
        <v>63006.798883412499</v>
      </c>
      <c r="K496" s="135"/>
      <c r="L496" s="135"/>
    </row>
    <row r="497" spans="1:13" ht="45" hidden="1" x14ac:dyDescent="0.25">
      <c r="A497" s="136" t="s">
        <v>1144</v>
      </c>
      <c r="B497" s="144" t="s">
        <v>904</v>
      </c>
      <c r="C497" s="148" t="s">
        <v>1145</v>
      </c>
      <c r="D497" s="139">
        <v>16</v>
      </c>
      <c r="E497" s="139">
        <v>8</v>
      </c>
      <c r="F497" s="139"/>
      <c r="G497" s="139" t="s">
        <v>99</v>
      </c>
      <c r="H497" s="139">
        <v>4.4400000000000004</v>
      </c>
      <c r="I497" s="140">
        <v>7.7700000000000005E-2</v>
      </c>
      <c r="J497" s="141">
        <v>71706.622489765781</v>
      </c>
      <c r="K497" s="1"/>
    </row>
    <row r="498" spans="1:13" ht="45" hidden="1" x14ac:dyDescent="0.25">
      <c r="A498" s="136" t="s">
        <v>1146</v>
      </c>
      <c r="B498" s="144" t="s">
        <v>904</v>
      </c>
      <c r="C498" s="148" t="s">
        <v>1147</v>
      </c>
      <c r="D498" s="139">
        <v>16</v>
      </c>
      <c r="E498" s="139">
        <v>8</v>
      </c>
      <c r="F498" s="139"/>
      <c r="G498" s="139" t="s">
        <v>99</v>
      </c>
      <c r="H498" s="139">
        <v>4.4400000000000004</v>
      </c>
      <c r="I498" s="140">
        <v>7.7700000000000005E-2</v>
      </c>
      <c r="J498" s="141">
        <v>71706.622489765781</v>
      </c>
      <c r="K498" s="1"/>
    </row>
    <row r="499" spans="1:13" ht="60" hidden="1" x14ac:dyDescent="0.25">
      <c r="A499" s="37" t="s">
        <v>1148</v>
      </c>
      <c r="B499" s="38" t="s">
        <v>1149</v>
      </c>
      <c r="C499" s="61" t="s">
        <v>1150</v>
      </c>
      <c r="D499" s="40">
        <v>2</v>
      </c>
      <c r="E499" s="40">
        <v>5</v>
      </c>
      <c r="F499" s="40">
        <v>3</v>
      </c>
      <c r="G499" s="40" t="s">
        <v>110</v>
      </c>
      <c r="H499" s="40">
        <v>2.16</v>
      </c>
      <c r="I499" s="41">
        <v>0.32500000000000001</v>
      </c>
      <c r="J499" s="162">
        <v>154309.81</v>
      </c>
      <c r="K499" s="146">
        <v>1</v>
      </c>
      <c r="L499" s="147">
        <f>J499*K499</f>
        <v>154309.81</v>
      </c>
    </row>
    <row r="500" spans="1:13" ht="30" x14ac:dyDescent="0.25">
      <c r="A500" s="37" t="s">
        <v>1151</v>
      </c>
      <c r="B500" s="38" t="s">
        <v>1152</v>
      </c>
      <c r="C500" s="128" t="s">
        <v>1153</v>
      </c>
      <c r="D500" s="40">
        <v>3</v>
      </c>
      <c r="E500" s="40">
        <v>16</v>
      </c>
      <c r="F500" s="40">
        <v>2</v>
      </c>
      <c r="G500" s="40" t="s">
        <v>1255</v>
      </c>
      <c r="H500" s="40">
        <v>20.03</v>
      </c>
      <c r="I500" s="41">
        <v>1.1900000000000001E-2</v>
      </c>
      <c r="J500" s="42">
        <v>491814.9</v>
      </c>
      <c r="K500" s="40">
        <v>26</v>
      </c>
      <c r="L500" s="44">
        <f>J500*K500</f>
        <v>12787187.4</v>
      </c>
      <c r="M500" s="1" t="str">
        <f>VLOOKUP(A500,'[1]Схемы лекарственной терапии КС'!$A$264:$E$758,5,0)</f>
        <v>st19.120</v>
      </c>
    </row>
    <row r="501" spans="1:13" hidden="1" x14ac:dyDescent="0.25">
      <c r="A501" s="136" t="s">
        <v>1154</v>
      </c>
      <c r="B501" s="137" t="s">
        <v>14</v>
      </c>
      <c r="C501" s="138" t="s">
        <v>1155</v>
      </c>
      <c r="D501" s="139">
        <v>1</v>
      </c>
      <c r="E501" s="139">
        <v>5</v>
      </c>
      <c r="F501" s="139">
        <v>1</v>
      </c>
      <c r="G501" s="139" t="s">
        <v>110</v>
      </c>
      <c r="H501" s="139">
        <v>2.16</v>
      </c>
      <c r="I501" s="140">
        <v>0.32500000000000001</v>
      </c>
      <c r="J501" s="134">
        <v>45117.25</v>
      </c>
      <c r="K501" s="142">
        <v>3</v>
      </c>
      <c r="L501" s="143">
        <f>K501*J501</f>
        <v>135351.75</v>
      </c>
    </row>
    <row r="502" spans="1:13" hidden="1" x14ac:dyDescent="0.25">
      <c r="A502" s="136" t="s">
        <v>1156</v>
      </c>
      <c r="B502" s="144" t="s">
        <v>14</v>
      </c>
      <c r="C502" s="145" t="s">
        <v>1155</v>
      </c>
      <c r="D502" s="139">
        <v>2</v>
      </c>
      <c r="E502" s="139">
        <v>9</v>
      </c>
      <c r="F502" s="139"/>
      <c r="G502" s="139" t="s">
        <v>118</v>
      </c>
      <c r="H502" s="139">
        <v>4.88</v>
      </c>
      <c r="I502" s="140">
        <v>5.8400000000000001E-2</v>
      </c>
      <c r="J502" s="141">
        <v>86234.497084592469</v>
      </c>
      <c r="K502" s="1"/>
    </row>
    <row r="503" spans="1:13" hidden="1" x14ac:dyDescent="0.25">
      <c r="A503" s="136" t="s">
        <v>1157</v>
      </c>
      <c r="B503" s="144" t="s">
        <v>267</v>
      </c>
      <c r="C503" s="145" t="s">
        <v>1158</v>
      </c>
      <c r="D503" s="139">
        <v>3</v>
      </c>
      <c r="E503" s="139">
        <v>1</v>
      </c>
      <c r="F503" s="139"/>
      <c r="G503" s="139" t="s">
        <v>24</v>
      </c>
      <c r="H503" s="139">
        <v>0.4</v>
      </c>
      <c r="I503" s="140">
        <v>0.55630000000000002</v>
      </c>
      <c r="J503" s="141">
        <v>3149.5269472580885</v>
      </c>
      <c r="K503" s="1"/>
    </row>
    <row r="504" spans="1:13" hidden="1" x14ac:dyDescent="0.25">
      <c r="A504" s="136" t="s">
        <v>1159</v>
      </c>
      <c r="B504" s="144" t="s">
        <v>267</v>
      </c>
      <c r="C504" s="145" t="s">
        <v>1160</v>
      </c>
      <c r="D504" s="139">
        <v>3</v>
      </c>
      <c r="E504" s="139">
        <v>1</v>
      </c>
      <c r="F504" s="139"/>
      <c r="G504" s="139" t="s">
        <v>24</v>
      </c>
      <c r="H504" s="139">
        <v>0.4</v>
      </c>
      <c r="I504" s="140">
        <v>0.55630000000000002</v>
      </c>
      <c r="J504" s="141">
        <v>3247.6789170240181</v>
      </c>
      <c r="K504" s="1"/>
    </row>
    <row r="505" spans="1:13" hidden="1" x14ac:dyDescent="0.25">
      <c r="A505" s="136" t="s">
        <v>1161</v>
      </c>
      <c r="B505" s="144" t="s">
        <v>267</v>
      </c>
      <c r="C505" s="145" t="s">
        <v>1162</v>
      </c>
      <c r="D505" s="139">
        <v>4</v>
      </c>
      <c r="E505" s="139">
        <v>2</v>
      </c>
      <c r="F505" s="139"/>
      <c r="G505" s="139" t="s">
        <v>44</v>
      </c>
      <c r="H505" s="139">
        <v>0.76</v>
      </c>
      <c r="I505" s="140">
        <v>0.41670000000000001</v>
      </c>
      <c r="J505" s="141">
        <v>4042.9403737827379</v>
      </c>
      <c r="K505" s="1"/>
    </row>
    <row r="506" spans="1:13" ht="30" hidden="1" x14ac:dyDescent="0.25">
      <c r="A506" s="136" t="s">
        <v>1163</v>
      </c>
      <c r="B506" s="137" t="s">
        <v>354</v>
      </c>
      <c r="C506" s="138" t="s">
        <v>1164</v>
      </c>
      <c r="D506" s="139">
        <v>3</v>
      </c>
      <c r="E506" s="139">
        <v>4</v>
      </c>
      <c r="F506" s="139"/>
      <c r="G506" s="139" t="s">
        <v>32</v>
      </c>
      <c r="H506" s="139">
        <v>1.37</v>
      </c>
      <c r="I506" s="140">
        <v>0.1875</v>
      </c>
      <c r="J506" s="141">
        <v>21745.215733209632</v>
      </c>
      <c r="K506" s="1"/>
    </row>
    <row r="507" spans="1:13" ht="60" hidden="1" x14ac:dyDescent="0.25">
      <c r="A507" s="136" t="s">
        <v>1165</v>
      </c>
      <c r="B507" s="137" t="s">
        <v>1166</v>
      </c>
      <c r="C507" s="148" t="s">
        <v>1167</v>
      </c>
      <c r="D507" s="139">
        <v>2</v>
      </c>
      <c r="E507" s="139">
        <v>14</v>
      </c>
      <c r="F507" s="139">
        <v>2</v>
      </c>
      <c r="G507" s="139" t="s">
        <v>75</v>
      </c>
      <c r="H507" s="139">
        <v>10.11</v>
      </c>
      <c r="I507" s="140">
        <v>2.1499999999999998E-2</v>
      </c>
      <c r="J507" s="141">
        <v>228045.25</v>
      </c>
      <c r="K507" s="40">
        <v>1</v>
      </c>
      <c r="L507" s="44">
        <f>J507*K507</f>
        <v>228045.25</v>
      </c>
    </row>
    <row r="508" spans="1:13" ht="45" hidden="1" x14ac:dyDescent="0.25">
      <c r="A508" s="136" t="s">
        <v>1168</v>
      </c>
      <c r="B508" s="137" t="s">
        <v>262</v>
      </c>
      <c r="C508" s="148" t="s">
        <v>1169</v>
      </c>
      <c r="D508" s="139">
        <v>5</v>
      </c>
      <c r="E508" s="139">
        <v>3</v>
      </c>
      <c r="F508" s="139">
        <v>2</v>
      </c>
      <c r="G508" s="139" t="s">
        <v>20</v>
      </c>
      <c r="H508" s="139">
        <v>1.07</v>
      </c>
      <c r="I508" s="140">
        <v>0.23710000000000001</v>
      </c>
      <c r="J508" s="141">
        <v>16408.599999999999</v>
      </c>
      <c r="K508" s="142">
        <v>1</v>
      </c>
      <c r="L508" s="143">
        <f>J508*K508</f>
        <v>16408.599999999999</v>
      </c>
    </row>
    <row r="509" spans="1:13" ht="45" hidden="1" x14ac:dyDescent="0.25">
      <c r="A509" s="136" t="s">
        <v>1170</v>
      </c>
      <c r="B509" s="137" t="s">
        <v>262</v>
      </c>
      <c r="C509" s="148" t="s">
        <v>1171</v>
      </c>
      <c r="D509" s="139">
        <v>5</v>
      </c>
      <c r="E509" s="139">
        <v>3</v>
      </c>
      <c r="F509" s="139">
        <v>2</v>
      </c>
      <c r="G509" s="139" t="s">
        <v>20</v>
      </c>
      <c r="H509" s="139">
        <v>1.07</v>
      </c>
      <c r="I509" s="140">
        <v>0.23710000000000001</v>
      </c>
      <c r="J509" s="141">
        <v>16408.599999999999</v>
      </c>
      <c r="K509" s="40">
        <v>1</v>
      </c>
      <c r="L509" s="44">
        <f>J509*K509</f>
        <v>16408.599999999999</v>
      </c>
    </row>
    <row r="510" spans="1:13" hidden="1" x14ac:dyDescent="0.25">
      <c r="A510" s="136" t="s">
        <v>1172</v>
      </c>
      <c r="B510" s="144" t="s">
        <v>1173</v>
      </c>
      <c r="C510" s="145" t="s">
        <v>1174</v>
      </c>
      <c r="D510" s="139">
        <v>1</v>
      </c>
      <c r="E510" s="139">
        <v>1</v>
      </c>
      <c r="F510" s="139"/>
      <c r="G510" s="139" t="s">
        <v>24</v>
      </c>
      <c r="H510" s="139">
        <v>0.4</v>
      </c>
      <c r="I510" s="140">
        <v>0.55630000000000002</v>
      </c>
      <c r="J510" s="141">
        <v>7156.6189745234624</v>
      </c>
      <c r="K510" s="1"/>
    </row>
    <row r="511" spans="1:13" hidden="1" x14ac:dyDescent="0.25">
      <c r="A511" s="136" t="s">
        <v>1175</v>
      </c>
      <c r="B511" s="144" t="s">
        <v>1173</v>
      </c>
      <c r="C511" s="145" t="s">
        <v>1174</v>
      </c>
      <c r="D511" s="139">
        <v>2</v>
      </c>
      <c r="E511" s="139">
        <v>2</v>
      </c>
      <c r="F511" s="139"/>
      <c r="G511" s="139" t="s">
        <v>44</v>
      </c>
      <c r="H511" s="139">
        <v>0.76</v>
      </c>
      <c r="I511" s="140">
        <v>0.41670000000000001</v>
      </c>
      <c r="J511" s="141">
        <v>9813.848371223854</v>
      </c>
      <c r="K511" s="1"/>
    </row>
    <row r="512" spans="1:13" hidden="1" x14ac:dyDescent="0.25">
      <c r="A512" s="136" t="s">
        <v>1176</v>
      </c>
      <c r="B512" s="144" t="s">
        <v>1177</v>
      </c>
      <c r="C512" s="145" t="s">
        <v>1178</v>
      </c>
      <c r="D512" s="139">
        <v>5</v>
      </c>
      <c r="E512" s="139">
        <v>2</v>
      </c>
      <c r="F512" s="139"/>
      <c r="G512" s="139" t="s">
        <v>44</v>
      </c>
      <c r="H512" s="139">
        <v>0.76</v>
      </c>
      <c r="I512" s="140">
        <v>0.41670000000000001</v>
      </c>
      <c r="J512" s="141">
        <v>4857.5771004238322</v>
      </c>
      <c r="K512" s="1"/>
    </row>
    <row r="513" spans="1:13" hidden="1" x14ac:dyDescent="0.25">
      <c r="A513" s="136" t="s">
        <v>1179</v>
      </c>
      <c r="B513" s="144" t="s">
        <v>1177</v>
      </c>
      <c r="C513" s="145" t="s">
        <v>1180</v>
      </c>
      <c r="D513" s="139">
        <v>5</v>
      </c>
      <c r="E513" s="139">
        <v>2</v>
      </c>
      <c r="F513" s="139"/>
      <c r="G513" s="139" t="s">
        <v>44</v>
      </c>
      <c r="H513" s="139">
        <v>0.76</v>
      </c>
      <c r="I513" s="140">
        <v>0.41670000000000001</v>
      </c>
      <c r="J513" s="141">
        <v>4857.5771004238322</v>
      </c>
      <c r="K513" s="1"/>
    </row>
    <row r="514" spans="1:13" hidden="1" x14ac:dyDescent="0.25">
      <c r="A514" s="136" t="s">
        <v>1181</v>
      </c>
      <c r="B514" s="144" t="s">
        <v>1177</v>
      </c>
      <c r="C514" s="145" t="s">
        <v>1182</v>
      </c>
      <c r="D514" s="139">
        <v>5</v>
      </c>
      <c r="E514" s="139">
        <v>2</v>
      </c>
      <c r="F514" s="139"/>
      <c r="G514" s="139" t="s">
        <v>44</v>
      </c>
      <c r="H514" s="139">
        <v>0.76</v>
      </c>
      <c r="I514" s="140">
        <v>0.41670000000000001</v>
      </c>
      <c r="J514" s="141">
        <v>4857.5771004238322</v>
      </c>
      <c r="K514" s="1"/>
    </row>
    <row r="515" spans="1:13" hidden="1" x14ac:dyDescent="0.25">
      <c r="A515" s="136" t="s">
        <v>1183</v>
      </c>
      <c r="B515" s="144" t="s">
        <v>252</v>
      </c>
      <c r="C515" s="145" t="s">
        <v>1184</v>
      </c>
      <c r="D515" s="139">
        <v>5</v>
      </c>
      <c r="E515" s="139">
        <v>2</v>
      </c>
      <c r="F515" s="139"/>
      <c r="G515" s="139" t="s">
        <v>44</v>
      </c>
      <c r="H515" s="139">
        <v>0.76</v>
      </c>
      <c r="I515" s="140">
        <v>0.41670000000000001</v>
      </c>
      <c r="J515" s="141">
        <v>3181.052146394517</v>
      </c>
      <c r="K515" s="1"/>
    </row>
    <row r="516" spans="1:13" ht="30" hidden="1" x14ac:dyDescent="0.25">
      <c r="A516" s="136" t="s">
        <v>1185</v>
      </c>
      <c r="B516" s="144" t="s">
        <v>907</v>
      </c>
      <c r="C516" s="148" t="s">
        <v>1186</v>
      </c>
      <c r="D516" s="139">
        <v>18</v>
      </c>
      <c r="E516" s="139">
        <v>8</v>
      </c>
      <c r="F516" s="139"/>
      <c r="G516" s="139" t="s">
        <v>99</v>
      </c>
      <c r="H516" s="139">
        <v>4.4400000000000004</v>
      </c>
      <c r="I516" s="140">
        <v>7.7700000000000005E-2</v>
      </c>
      <c r="J516" s="141">
        <v>48675.409396233226</v>
      </c>
      <c r="K516" s="1"/>
    </row>
    <row r="517" spans="1:13" hidden="1" x14ac:dyDescent="0.25">
      <c r="A517" s="136" t="s">
        <v>1187</v>
      </c>
      <c r="B517" s="144" t="s">
        <v>1188</v>
      </c>
      <c r="C517" s="145" t="s">
        <v>1189</v>
      </c>
      <c r="D517" s="139">
        <v>3</v>
      </c>
      <c r="E517" s="139">
        <v>2</v>
      </c>
      <c r="F517" s="139"/>
      <c r="G517" s="139" t="s">
        <v>44</v>
      </c>
      <c r="H517" s="139">
        <v>0.76</v>
      </c>
      <c r="I517" s="140">
        <v>0.41670000000000001</v>
      </c>
      <c r="J517" s="141">
        <v>12206.18434511669</v>
      </c>
      <c r="K517" s="1"/>
    </row>
    <row r="518" spans="1:13" hidden="1" x14ac:dyDescent="0.25">
      <c r="A518" s="136" t="s">
        <v>1190</v>
      </c>
      <c r="B518" s="144" t="s">
        <v>1188</v>
      </c>
      <c r="C518" s="145" t="s">
        <v>1191</v>
      </c>
      <c r="D518" s="139">
        <v>3</v>
      </c>
      <c r="E518" s="139">
        <v>2</v>
      </c>
      <c r="F518" s="139"/>
      <c r="G518" s="139" t="s">
        <v>44</v>
      </c>
      <c r="H518" s="139">
        <v>0.76</v>
      </c>
      <c r="I518" s="140">
        <v>0.41670000000000001</v>
      </c>
      <c r="J518" s="141">
        <v>27323.558805530498</v>
      </c>
      <c r="K518" s="1"/>
    </row>
    <row r="519" spans="1:13" ht="45" hidden="1" x14ac:dyDescent="0.25">
      <c r="A519" s="136" t="s">
        <v>1192</v>
      </c>
      <c r="B519" s="144" t="s">
        <v>337</v>
      </c>
      <c r="C519" s="148" t="s">
        <v>1193</v>
      </c>
      <c r="D519" s="139">
        <v>2</v>
      </c>
      <c r="E519" s="139">
        <v>9</v>
      </c>
      <c r="F519" s="139"/>
      <c r="G519" s="139" t="s">
        <v>118</v>
      </c>
      <c r="H519" s="139">
        <v>4.88</v>
      </c>
      <c r="I519" s="140">
        <v>5.8400000000000001E-2</v>
      </c>
      <c r="J519" s="141">
        <v>109177.54450165016</v>
      </c>
      <c r="K519" s="1"/>
    </row>
    <row r="520" spans="1:13" ht="60" hidden="1" x14ac:dyDescent="0.25">
      <c r="A520" s="136" t="s">
        <v>1194</v>
      </c>
      <c r="B520" s="137" t="s">
        <v>209</v>
      </c>
      <c r="C520" s="148" t="s">
        <v>1195</v>
      </c>
      <c r="D520" s="139">
        <v>1</v>
      </c>
      <c r="E520" s="139">
        <v>3</v>
      </c>
      <c r="F520" s="139">
        <v>3</v>
      </c>
      <c r="G520" s="139" t="s">
        <v>20</v>
      </c>
      <c r="H520" s="139">
        <v>1.07</v>
      </c>
      <c r="I520" s="140">
        <v>0.23710000000000001</v>
      </c>
      <c r="J520" s="141">
        <v>35341.662875285729</v>
      </c>
      <c r="K520" s="40">
        <v>4</v>
      </c>
      <c r="L520" s="44">
        <f>K520*J520</f>
        <v>141366.65150114291</v>
      </c>
    </row>
    <row r="521" spans="1:13" hidden="1" x14ac:dyDescent="0.25">
      <c r="A521" s="136" t="s">
        <v>1196</v>
      </c>
      <c r="B521" s="144" t="s">
        <v>209</v>
      </c>
      <c r="C521" s="145" t="s">
        <v>1195</v>
      </c>
      <c r="D521" s="139" t="s">
        <v>1197</v>
      </c>
      <c r="E521" s="139">
        <v>12</v>
      </c>
      <c r="F521" s="139"/>
      <c r="G521" s="139" t="s">
        <v>212</v>
      </c>
      <c r="H521" s="139">
        <v>6.76</v>
      </c>
      <c r="I521" s="140">
        <v>5.8999999999999997E-2</v>
      </c>
      <c r="J521" s="141">
        <v>53970.353446098132</v>
      </c>
      <c r="K521" s="1"/>
    </row>
    <row r="522" spans="1:13" ht="30" hidden="1" x14ac:dyDescent="0.25">
      <c r="A522" s="37" t="s">
        <v>1198</v>
      </c>
      <c r="B522" s="38" t="s">
        <v>1199</v>
      </c>
      <c r="C522" s="151" t="s">
        <v>1200</v>
      </c>
      <c r="D522" s="40" t="s">
        <v>1132</v>
      </c>
      <c r="E522" s="40">
        <v>5</v>
      </c>
      <c r="F522" s="40">
        <v>3</v>
      </c>
      <c r="G522" s="40" t="s">
        <v>110</v>
      </c>
      <c r="H522" s="40">
        <v>2.16</v>
      </c>
      <c r="I522" s="41">
        <v>0.32500000000000001</v>
      </c>
      <c r="J522" s="150">
        <v>147435.95000000001</v>
      </c>
      <c r="K522" s="40">
        <v>1</v>
      </c>
      <c r="L522" s="44">
        <f>J522*K522</f>
        <v>147435.95000000001</v>
      </c>
    </row>
    <row r="523" spans="1:13" ht="30" hidden="1" x14ac:dyDescent="0.25">
      <c r="A523" s="37" t="s">
        <v>1201</v>
      </c>
      <c r="B523" s="38" t="s">
        <v>1199</v>
      </c>
      <c r="C523" s="151" t="s">
        <v>1202</v>
      </c>
      <c r="D523" s="40" t="s">
        <v>1132</v>
      </c>
      <c r="E523" s="40">
        <v>5</v>
      </c>
      <c r="F523" s="40">
        <v>3</v>
      </c>
      <c r="G523" s="40" t="s">
        <v>110</v>
      </c>
      <c r="H523" s="40">
        <v>2.16</v>
      </c>
      <c r="I523" s="41">
        <v>0.32500000000000001</v>
      </c>
      <c r="J523" s="150">
        <v>145655.51999999999</v>
      </c>
      <c r="K523" s="40">
        <v>2</v>
      </c>
      <c r="L523" s="44">
        <f>J523*K523</f>
        <v>291311.03999999998</v>
      </c>
    </row>
    <row r="524" spans="1:13" ht="30" hidden="1" x14ac:dyDescent="0.25">
      <c r="A524" s="37" t="s">
        <v>1203</v>
      </c>
      <c r="B524" s="38" t="s">
        <v>1199</v>
      </c>
      <c r="C524" s="151" t="s">
        <v>1204</v>
      </c>
      <c r="D524" s="40" t="s">
        <v>1132</v>
      </c>
      <c r="E524" s="40">
        <v>5</v>
      </c>
      <c r="F524" s="40">
        <v>3</v>
      </c>
      <c r="G524" s="40" t="s">
        <v>110</v>
      </c>
      <c r="H524" s="40">
        <v>2.16</v>
      </c>
      <c r="I524" s="41">
        <v>0.32500000000000001</v>
      </c>
      <c r="J524" s="150">
        <v>147043.34</v>
      </c>
      <c r="K524" s="40">
        <v>1</v>
      </c>
      <c r="L524" s="44">
        <f>J524*K524</f>
        <v>147043.34</v>
      </c>
    </row>
    <row r="525" spans="1:13" hidden="1" x14ac:dyDescent="0.25">
      <c r="A525" s="136" t="s">
        <v>1205</v>
      </c>
      <c r="B525" s="144" t="s">
        <v>50</v>
      </c>
      <c r="C525" s="145" t="s">
        <v>1206</v>
      </c>
      <c r="D525" s="139">
        <v>5</v>
      </c>
      <c r="E525" s="139">
        <v>2</v>
      </c>
      <c r="F525" s="139"/>
      <c r="G525" s="139" t="s">
        <v>44</v>
      </c>
      <c r="H525" s="139">
        <v>0.76</v>
      </c>
      <c r="I525" s="140">
        <v>0.41670000000000001</v>
      </c>
      <c r="J525" s="155">
        <v>6224.0523881968238</v>
      </c>
      <c r="K525" s="1"/>
    </row>
    <row r="526" spans="1:13" ht="27" customHeight="1" x14ac:dyDescent="0.25">
      <c r="A526" s="37" t="s">
        <v>1207</v>
      </c>
      <c r="B526" s="38" t="s">
        <v>856</v>
      </c>
      <c r="C526" s="128" t="s">
        <v>1208</v>
      </c>
      <c r="D526" s="40">
        <v>1</v>
      </c>
      <c r="E526" s="40">
        <v>16</v>
      </c>
      <c r="F526" s="40">
        <v>2</v>
      </c>
      <c r="G526" s="40" t="s">
        <v>1255</v>
      </c>
      <c r="H526" s="40">
        <v>20.03</v>
      </c>
      <c r="I526" s="41">
        <v>1.1900000000000001E-2</v>
      </c>
      <c r="J526" s="42">
        <v>486323.84</v>
      </c>
      <c r="K526" s="40">
        <v>1</v>
      </c>
      <c r="L526" s="44">
        <f>J526*K526</f>
        <v>486323.84</v>
      </c>
      <c r="M526" s="1" t="str">
        <f>VLOOKUP(A526,'[1]Схемы лекарственной терапии КС'!$A$264:$E$758,5,0)</f>
        <v>st19.120</v>
      </c>
    </row>
    <row r="527" spans="1:13" ht="30" hidden="1" x14ac:dyDescent="0.25">
      <c r="A527" s="136" t="s">
        <v>1209</v>
      </c>
      <c r="B527" s="137" t="s">
        <v>1210</v>
      </c>
      <c r="C527" s="138" t="s">
        <v>1211</v>
      </c>
      <c r="D527" s="139">
        <v>1</v>
      </c>
      <c r="E527" s="139">
        <v>4</v>
      </c>
      <c r="F527" s="139"/>
      <c r="G527" s="139" t="s">
        <v>32</v>
      </c>
      <c r="H527" s="139">
        <v>1.37</v>
      </c>
      <c r="I527" s="140">
        <v>0.1875</v>
      </c>
      <c r="J527" s="134">
        <v>150952.278997068</v>
      </c>
      <c r="K527" s="1"/>
    </row>
    <row r="528" spans="1:13" ht="30" hidden="1" x14ac:dyDescent="0.25">
      <c r="A528" s="37" t="s">
        <v>1212</v>
      </c>
      <c r="B528" s="38" t="s">
        <v>1210</v>
      </c>
      <c r="C528" s="149" t="s">
        <v>1211</v>
      </c>
      <c r="D528" s="40" t="s">
        <v>1117</v>
      </c>
      <c r="E528" s="40">
        <v>6</v>
      </c>
      <c r="F528" s="40">
        <v>3</v>
      </c>
      <c r="G528" s="40" t="s">
        <v>114</v>
      </c>
      <c r="H528" s="40">
        <v>2.68</v>
      </c>
      <c r="I528" s="41">
        <v>8.7599999999999997E-2</v>
      </c>
      <c r="J528" s="162">
        <v>157609.51</v>
      </c>
      <c r="K528" s="146">
        <v>6</v>
      </c>
      <c r="L528" s="147">
        <f>J528*K528</f>
        <v>945657.06</v>
      </c>
    </row>
    <row r="529" spans="1:13" ht="30" x14ac:dyDescent="0.25">
      <c r="A529" s="37" t="s">
        <v>1213</v>
      </c>
      <c r="B529" s="38" t="s">
        <v>1214</v>
      </c>
      <c r="C529" s="128" t="s">
        <v>1215</v>
      </c>
      <c r="D529" s="40">
        <v>3</v>
      </c>
      <c r="E529" s="40">
        <v>16</v>
      </c>
      <c r="F529" s="40">
        <v>2</v>
      </c>
      <c r="G529" s="40" t="s">
        <v>1255</v>
      </c>
      <c r="H529" s="40">
        <v>20.03</v>
      </c>
      <c r="I529" s="41">
        <v>1.1900000000000001E-2</v>
      </c>
      <c r="J529" s="42">
        <v>488650.11</v>
      </c>
      <c r="K529" s="40">
        <v>4</v>
      </c>
      <c r="L529" s="44">
        <f>J529*K529</f>
        <v>1954600.44</v>
      </c>
      <c r="M529" s="1" t="str">
        <f>VLOOKUP(A529,'[1]Схемы лекарственной терапии КС'!$A$264:$E$758,5,0)</f>
        <v>st19.120</v>
      </c>
    </row>
    <row r="530" spans="1:13" hidden="1" x14ac:dyDescent="0.25">
      <c r="A530" s="136" t="s">
        <v>1216</v>
      </c>
      <c r="B530" s="144" t="s">
        <v>688</v>
      </c>
      <c r="C530" s="145" t="s">
        <v>1217</v>
      </c>
      <c r="D530" s="139">
        <v>4</v>
      </c>
      <c r="E530" s="139">
        <v>2</v>
      </c>
      <c r="F530" s="139"/>
      <c r="G530" s="139" t="s">
        <v>44</v>
      </c>
      <c r="H530" s="139">
        <v>0.76</v>
      </c>
      <c r="I530" s="140">
        <v>0.41670000000000001</v>
      </c>
      <c r="J530" s="134">
        <v>28406.109618994535</v>
      </c>
      <c r="K530" s="1"/>
    </row>
    <row r="531" spans="1:13" ht="30" hidden="1" x14ac:dyDescent="0.25">
      <c r="A531" s="136" t="s">
        <v>1218</v>
      </c>
      <c r="B531" s="137" t="s">
        <v>1219</v>
      </c>
      <c r="C531" s="138" t="s">
        <v>1220</v>
      </c>
      <c r="D531" s="139">
        <v>1</v>
      </c>
      <c r="E531" s="139">
        <v>4</v>
      </c>
      <c r="F531" s="139"/>
      <c r="G531" s="139" t="s">
        <v>32</v>
      </c>
      <c r="H531" s="139">
        <v>1.37</v>
      </c>
      <c r="I531" s="140">
        <v>0.1875</v>
      </c>
      <c r="J531" s="141">
        <v>44850.339928857778</v>
      </c>
      <c r="K531" s="1"/>
    </row>
    <row r="532" spans="1:13" hidden="1" x14ac:dyDescent="0.25">
      <c r="A532" s="136" t="s">
        <v>1221</v>
      </c>
      <c r="B532" s="144" t="s">
        <v>1219</v>
      </c>
      <c r="C532" s="145" t="s">
        <v>1220</v>
      </c>
      <c r="D532" s="139">
        <v>4</v>
      </c>
      <c r="E532" s="139">
        <v>11</v>
      </c>
      <c r="F532" s="139"/>
      <c r="G532" s="139" t="s">
        <v>226</v>
      </c>
      <c r="H532" s="139">
        <v>5.74</v>
      </c>
      <c r="I532" s="140">
        <v>7.2700000000000001E-2</v>
      </c>
      <c r="J532" s="141">
        <v>93166.862630838645</v>
      </c>
      <c r="K532" s="1"/>
    </row>
    <row r="533" spans="1:13" ht="30" hidden="1" x14ac:dyDescent="0.25">
      <c r="A533" s="37" t="s">
        <v>1222</v>
      </c>
      <c r="B533" s="38" t="s">
        <v>1219</v>
      </c>
      <c r="C533" s="149" t="s">
        <v>1223</v>
      </c>
      <c r="D533" s="40">
        <v>1</v>
      </c>
      <c r="E533" s="40">
        <v>6</v>
      </c>
      <c r="F533" s="40">
        <v>1</v>
      </c>
      <c r="G533" s="40" t="s">
        <v>114</v>
      </c>
      <c r="H533" s="40">
        <v>2.68</v>
      </c>
      <c r="I533" s="41">
        <v>8.7599999999999997E-2</v>
      </c>
      <c r="J533" s="150">
        <v>49616.7</v>
      </c>
      <c r="K533" s="40">
        <f>26+52</f>
        <v>78</v>
      </c>
      <c r="L533" s="44">
        <f>J533*K533</f>
        <v>3870102.5999999996</v>
      </c>
    </row>
    <row r="534" spans="1:13" ht="30" hidden="1" x14ac:dyDescent="0.25">
      <c r="A534" s="136" t="s">
        <v>1224</v>
      </c>
      <c r="B534" s="137" t="s">
        <v>1219</v>
      </c>
      <c r="C534" s="138" t="s">
        <v>1223</v>
      </c>
      <c r="D534" s="139">
        <v>3</v>
      </c>
      <c r="E534" s="139">
        <v>13</v>
      </c>
      <c r="F534" s="139"/>
      <c r="G534" s="139" t="s">
        <v>132</v>
      </c>
      <c r="H534" s="139">
        <v>8.07</v>
      </c>
      <c r="I534" s="140">
        <v>3.32E-2</v>
      </c>
      <c r="J534" s="141">
        <v>133251.2012466522</v>
      </c>
      <c r="K534" s="1"/>
    </row>
    <row r="535" spans="1:13" ht="15.75" hidden="1" thickBot="1" x14ac:dyDescent="0.3">
      <c r="A535" s="163" t="s">
        <v>1225</v>
      </c>
      <c r="B535" s="144" t="s">
        <v>1226</v>
      </c>
      <c r="C535" s="145" t="s">
        <v>1227</v>
      </c>
      <c r="D535" s="139" t="s">
        <v>1228</v>
      </c>
      <c r="E535" s="139">
        <v>1</v>
      </c>
      <c r="F535" s="139"/>
      <c r="G535" s="139" t="s">
        <v>24</v>
      </c>
      <c r="H535" s="139">
        <v>0.4</v>
      </c>
      <c r="I535" s="140">
        <v>0.55630000000000002</v>
      </c>
      <c r="J535" s="164" t="e">
        <f>SUMIF(#REF!,A535,#REF!)</f>
        <v>#REF!</v>
      </c>
      <c r="K535" s="1"/>
    </row>
    <row r="537" spans="1:13" x14ac:dyDescent="0.25">
      <c r="K537" s="119"/>
    </row>
  </sheetData>
  <autoFilter ref="A9:V535">
    <filterColumn colId="4">
      <filters>
        <filter val="16"/>
      </filters>
    </filterColumn>
    <sortState ref="A2:S527">
      <sortCondition ref="A1:A527"/>
    </sortState>
  </autoFilter>
  <mergeCells count="11">
    <mergeCell ref="A7:L7"/>
    <mergeCell ref="J1:L1"/>
    <mergeCell ref="J2:L2"/>
    <mergeCell ref="J4:L4"/>
    <mergeCell ref="J5:L5"/>
    <mergeCell ref="J6:L6"/>
    <mergeCell ref="G1:I1"/>
    <mergeCell ref="G2:I2"/>
    <mergeCell ref="G4:I4"/>
    <mergeCell ref="G5:I5"/>
    <mergeCell ref="G6:I6"/>
  </mergeCells>
  <pageMargins left="0" right="0" top="0.35433070866141736" bottom="0.15748031496062992" header="0.11811023622047245" footer="0.11811023622047245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КС_5 уровень</vt:lpstr>
      <vt:lpstr>КС_6 уровень</vt:lpstr>
      <vt:lpstr>КС_14 уровень</vt:lpstr>
      <vt:lpstr>КС_15 уровень</vt:lpstr>
      <vt:lpstr>КС_16 уровень</vt:lpstr>
      <vt:lpstr>'КС_5 уровень'!Заголовки_для_печати</vt:lpstr>
      <vt:lpstr>'КС_6 уровень'!Заголовки_для_печати</vt:lpstr>
      <vt:lpstr>'КС_14 уровень'!Область_печати</vt:lpstr>
      <vt:lpstr>'КС_15 уровень'!Область_печати</vt:lpstr>
      <vt:lpstr>'КС_16 уровень'!Область_печати</vt:lpstr>
      <vt:lpstr>'КС_5 уровень'!Область_печати</vt:lpstr>
      <vt:lpstr>'КС_6 уровень'!Область_печати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2022-08-12T02:02:18Z</cp:lastPrinted>
  <dcterms:created xsi:type="dcterms:W3CDTF">2022-07-29T00:23:59Z</dcterms:created>
  <dcterms:modified xsi:type="dcterms:W3CDTF">2022-08-12T02:03:21Z</dcterms:modified>
</cp:coreProperties>
</file>